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"/>
    </mc:Choice>
  </mc:AlternateContent>
  <bookViews>
    <workbookView xWindow="7110" yWindow="-285" windowWidth="8055" windowHeight="8955" activeTab="5"/>
  </bookViews>
  <sheets>
    <sheet name="Endeavor" sheetId="7" r:id="rId1"/>
    <sheet name="Montello" sheetId="5" r:id="rId2"/>
    <sheet name="Neshkoro" sheetId="4" r:id="rId3"/>
    <sheet name="Oxford" sheetId="2" r:id="rId4"/>
    <sheet name="Packwaukee" sheetId="3" r:id="rId5"/>
    <sheet name="Westfield" sheetId="6" r:id="rId6"/>
  </sheets>
  <calcPr calcId="152511"/>
</workbook>
</file>

<file path=xl/calcChain.xml><?xml version="1.0" encoding="utf-8"?>
<calcChain xmlns="http://schemas.openxmlformats.org/spreadsheetml/2006/main">
  <c r="G135" i="6" l="1"/>
  <c r="C14" i="6"/>
  <c r="D14" i="6" s="1"/>
  <c r="E14" i="6" s="1"/>
  <c r="C15" i="6"/>
  <c r="D15" i="6"/>
  <c r="E15" i="6"/>
  <c r="P15" i="6" s="1"/>
  <c r="H15" i="6"/>
  <c r="C68" i="6"/>
  <c r="D68" i="6" s="1"/>
  <c r="E68" i="6" s="1"/>
  <c r="C75" i="6"/>
  <c r="D75" i="6" s="1"/>
  <c r="E75" i="6" s="1"/>
  <c r="C96" i="6"/>
  <c r="D96" i="6" s="1"/>
  <c r="E96" i="6" s="1"/>
  <c r="C99" i="6"/>
  <c r="D99" i="6" s="1"/>
  <c r="E99" i="6" s="1"/>
  <c r="C108" i="6"/>
  <c r="D108" i="6" s="1"/>
  <c r="E108" i="6" s="1"/>
  <c r="C109" i="6"/>
  <c r="D109" i="6"/>
  <c r="E109" i="6"/>
  <c r="P109" i="6" s="1"/>
  <c r="L109" i="6"/>
  <c r="C58" i="3"/>
  <c r="D58" i="3"/>
  <c r="E58" i="3"/>
  <c r="P58" i="3" s="1"/>
  <c r="I58" i="3"/>
  <c r="C59" i="3"/>
  <c r="D59" i="3"/>
  <c r="E59" i="3"/>
  <c r="I59" i="3" s="1"/>
  <c r="C60" i="3"/>
  <c r="D60" i="3"/>
  <c r="E60" i="3" s="1"/>
  <c r="C75" i="3"/>
  <c r="D75" i="3" s="1"/>
  <c r="E75" i="3" s="1"/>
  <c r="C27" i="2"/>
  <c r="D27" i="2" s="1"/>
  <c r="E27" i="2" s="1"/>
  <c r="C49" i="2"/>
  <c r="D49" i="2" s="1"/>
  <c r="E49" i="2" s="1"/>
  <c r="C60" i="2"/>
  <c r="D60" i="2" s="1"/>
  <c r="E60" i="2" s="1"/>
  <c r="C61" i="2"/>
  <c r="D61" i="2"/>
  <c r="E61" i="2"/>
  <c r="P61" i="2" s="1"/>
  <c r="H61" i="2"/>
  <c r="C89" i="2"/>
  <c r="D89" i="2" s="1"/>
  <c r="E89" i="2" s="1"/>
  <c r="C71" i="4"/>
  <c r="D71" i="4"/>
  <c r="E71" i="4"/>
  <c r="P71" i="4" s="1"/>
  <c r="I71" i="4"/>
  <c r="C80" i="4"/>
  <c r="D80" i="4" s="1"/>
  <c r="E80" i="4" s="1"/>
  <c r="P123" i="5"/>
  <c r="C103" i="5"/>
  <c r="D103" i="5" s="1"/>
  <c r="E103" i="5" s="1"/>
  <c r="C93" i="5"/>
  <c r="D93" i="5"/>
  <c r="E93" i="5"/>
  <c r="P93" i="5" s="1"/>
  <c r="I93" i="5"/>
  <c r="C68" i="5"/>
  <c r="D68" i="5" s="1"/>
  <c r="E68" i="5" s="1"/>
  <c r="C15" i="5"/>
  <c r="D15" i="5" s="1"/>
  <c r="E15" i="5" s="1"/>
  <c r="C26" i="7"/>
  <c r="D26" i="7" s="1"/>
  <c r="E26" i="7" s="1"/>
  <c r="C30" i="7"/>
  <c r="D30" i="7" s="1"/>
  <c r="E30" i="7" s="1"/>
  <c r="C46" i="7"/>
  <c r="D46" i="7"/>
  <c r="E46" i="7"/>
  <c r="P46" i="7" s="1"/>
  <c r="H46" i="7"/>
  <c r="C71" i="7"/>
  <c r="D71" i="7" s="1"/>
  <c r="E71" i="7" s="1"/>
  <c r="C58" i="7"/>
  <c r="D58" i="7" s="1"/>
  <c r="E58" i="7" s="1"/>
  <c r="C60" i="7"/>
  <c r="D60" i="7" s="1"/>
  <c r="E60" i="7" s="1"/>
  <c r="H14" i="6" l="1"/>
  <c r="P14" i="6"/>
  <c r="I68" i="6"/>
  <c r="P68" i="6"/>
  <c r="H75" i="6"/>
  <c r="P75" i="6"/>
  <c r="J96" i="6"/>
  <c r="P96" i="6"/>
  <c r="P99" i="6"/>
  <c r="K99" i="6"/>
  <c r="L108" i="6"/>
  <c r="P108" i="6"/>
  <c r="I60" i="3"/>
  <c r="P60" i="3"/>
  <c r="P59" i="3"/>
  <c r="L75" i="3"/>
  <c r="P75" i="3"/>
  <c r="G27" i="2"/>
  <c r="P27" i="2"/>
  <c r="H49" i="2"/>
  <c r="P49" i="2"/>
  <c r="H60" i="2"/>
  <c r="P60" i="2"/>
  <c r="L89" i="2"/>
  <c r="P89" i="2"/>
  <c r="H80" i="4"/>
  <c r="P80" i="4"/>
  <c r="J103" i="5"/>
  <c r="P103" i="5"/>
  <c r="P68" i="5"/>
  <c r="I68" i="5"/>
  <c r="H15" i="5"/>
  <c r="P15" i="5"/>
  <c r="G26" i="7"/>
  <c r="P26" i="7"/>
  <c r="F30" i="7"/>
  <c r="P30" i="7"/>
  <c r="P71" i="7"/>
  <c r="M71" i="7"/>
  <c r="H58" i="7"/>
  <c r="P58" i="7"/>
  <c r="I60" i="7"/>
  <c r="P60" i="7"/>
  <c r="B117" i="6" l="1"/>
  <c r="C90" i="6" s="1"/>
  <c r="B80" i="3"/>
  <c r="C52" i="3" s="1"/>
  <c r="B94" i="2"/>
  <c r="C16" i="2" s="1"/>
  <c r="B112" i="4"/>
  <c r="C23" i="4" s="1"/>
  <c r="B128" i="5"/>
  <c r="C88" i="5" s="1"/>
  <c r="B74" i="7"/>
  <c r="K112" i="4"/>
  <c r="J124" i="4" s="1"/>
  <c r="M74" i="7"/>
  <c r="I87" i="7" s="1"/>
  <c r="C80" i="6" l="1"/>
  <c r="C45" i="6"/>
  <c r="C73" i="6"/>
  <c r="C72" i="6"/>
  <c r="C54" i="6"/>
  <c r="C92" i="6"/>
  <c r="C65" i="6"/>
  <c r="C101" i="6"/>
  <c r="C40" i="6"/>
  <c r="C102" i="6"/>
  <c r="C44" i="6"/>
  <c r="C19" i="6"/>
  <c r="C59" i="6"/>
  <c r="C106" i="6"/>
  <c r="C67" i="6"/>
  <c r="C88" i="6"/>
  <c r="C13" i="6"/>
  <c r="C20" i="6"/>
  <c r="C84" i="6"/>
  <c r="C93" i="6"/>
  <c r="C86" i="6"/>
  <c r="C24" i="6"/>
  <c r="C107" i="6"/>
  <c r="C111" i="6"/>
  <c r="C21" i="6"/>
  <c r="C33" i="6"/>
  <c r="C32" i="6"/>
  <c r="C78" i="6"/>
  <c r="C113" i="6"/>
  <c r="C64" i="6"/>
  <c r="C115" i="6"/>
  <c r="C103" i="6"/>
  <c r="C36" i="6"/>
  <c r="C110" i="6"/>
  <c r="C57" i="6"/>
  <c r="C53" i="6"/>
  <c r="C112" i="6"/>
  <c r="C47" i="6"/>
  <c r="C29" i="6"/>
  <c r="C34" i="6"/>
  <c r="C83" i="6"/>
  <c r="C30" i="6"/>
  <c r="C49" i="6"/>
  <c r="C70" i="6"/>
  <c r="C52" i="6"/>
  <c r="C31" i="6"/>
  <c r="C35" i="6"/>
  <c r="C74" i="6"/>
  <c r="C61" i="6"/>
  <c r="C69" i="6"/>
  <c r="C38" i="6"/>
  <c r="C94" i="6"/>
  <c r="C66" i="6"/>
  <c r="C27" i="6"/>
  <c r="C91" i="6"/>
  <c r="C48" i="6"/>
  <c r="C95" i="6"/>
  <c r="C25" i="6"/>
  <c r="C12" i="6"/>
  <c r="C39" i="6"/>
  <c r="C55" i="6"/>
  <c r="C50" i="6"/>
  <c r="C100" i="6"/>
  <c r="C104" i="6"/>
  <c r="C46" i="6"/>
  <c r="C51" i="6"/>
  <c r="C23" i="6"/>
  <c r="C41" i="6"/>
  <c r="C87" i="6"/>
  <c r="C26" i="6"/>
  <c r="C79" i="6"/>
  <c r="C71" i="6"/>
  <c r="C89" i="6"/>
  <c r="C62" i="6"/>
  <c r="C117" i="6"/>
  <c r="C81" i="6"/>
  <c r="C56" i="6"/>
  <c r="C22" i="6"/>
  <c r="C77" i="6"/>
  <c r="C42" i="6"/>
  <c r="C17" i="6"/>
  <c r="C85" i="6"/>
  <c r="C43" i="6"/>
  <c r="C60" i="6"/>
  <c r="C28" i="6"/>
  <c r="C63" i="6"/>
  <c r="C37" i="6"/>
  <c r="C16" i="6"/>
  <c r="C114" i="6"/>
  <c r="C58" i="6"/>
  <c r="C97" i="6"/>
  <c r="C82" i="6"/>
  <c r="C18" i="6"/>
  <c r="C98" i="6"/>
  <c r="C105" i="6"/>
  <c r="C76" i="6"/>
  <c r="B120" i="6"/>
  <c r="C20" i="3"/>
  <c r="C40" i="3"/>
  <c r="C12" i="3"/>
  <c r="C70" i="3"/>
  <c r="C78" i="3"/>
  <c r="C65" i="3"/>
  <c r="C35" i="3"/>
  <c r="C68" i="3"/>
  <c r="C42" i="3"/>
  <c r="C64" i="3"/>
  <c r="C44" i="3"/>
  <c r="C71" i="3"/>
  <c r="C24" i="3"/>
  <c r="C57" i="3"/>
  <c r="C73" i="3"/>
  <c r="C47" i="3"/>
  <c r="C19" i="3"/>
  <c r="C39" i="3"/>
  <c r="C54" i="3"/>
  <c r="C22" i="3"/>
  <c r="C55" i="3"/>
  <c r="C41" i="3"/>
  <c r="C38" i="3"/>
  <c r="C62" i="3"/>
  <c r="C17" i="3"/>
  <c r="C30" i="3"/>
  <c r="C34" i="3"/>
  <c r="C67" i="3"/>
  <c r="C36" i="3"/>
  <c r="C28" i="3"/>
  <c r="C48" i="3"/>
  <c r="C26" i="3"/>
  <c r="C13" i="3"/>
  <c r="C43" i="3"/>
  <c r="C31" i="3"/>
  <c r="C46" i="3"/>
  <c r="C21" i="3"/>
  <c r="C33" i="3"/>
  <c r="C32" i="3"/>
  <c r="C63" i="3"/>
  <c r="C49" i="3"/>
  <c r="C29" i="3"/>
  <c r="C16" i="3"/>
  <c r="C18" i="3"/>
  <c r="C51" i="3"/>
  <c r="C80" i="3"/>
  <c r="C45" i="3"/>
  <c r="C27" i="3"/>
  <c r="C53" i="3"/>
  <c r="B83" i="3"/>
  <c r="C72" i="3"/>
  <c r="C74" i="3"/>
  <c r="C23" i="3"/>
  <c r="C15" i="3"/>
  <c r="D15" i="3" s="1"/>
  <c r="E15" i="3" s="1"/>
  <c r="C14" i="3"/>
  <c r="C69" i="3"/>
  <c r="C25" i="3"/>
  <c r="C61" i="3"/>
  <c r="D61" i="3" s="1"/>
  <c r="E61" i="3" s="1"/>
  <c r="C37" i="3"/>
  <c r="C77" i="3"/>
  <c r="C56" i="3"/>
  <c r="C50" i="3"/>
  <c r="D50" i="3" s="1"/>
  <c r="E50" i="3" s="1"/>
  <c r="C76" i="3"/>
  <c r="C66" i="3"/>
  <c r="C94" i="2"/>
  <c r="C31" i="2"/>
  <c r="C46" i="2"/>
  <c r="C30" i="2"/>
  <c r="C48" i="2"/>
  <c r="C63" i="2"/>
  <c r="C21" i="2"/>
  <c r="C44" i="2"/>
  <c r="C56" i="2"/>
  <c r="C76" i="2"/>
  <c r="C42" i="2"/>
  <c r="C82" i="2"/>
  <c r="C57" i="2"/>
  <c r="C106" i="4"/>
  <c r="C21" i="4"/>
  <c r="C33" i="4"/>
  <c r="C40" i="4"/>
  <c r="C35" i="4"/>
  <c r="C82" i="4"/>
  <c r="C34" i="4"/>
  <c r="C32" i="4"/>
  <c r="C45" i="4"/>
  <c r="C79" i="4"/>
  <c r="C38" i="4"/>
  <c r="C19" i="4"/>
  <c r="C69" i="4"/>
  <c r="C92" i="4"/>
  <c r="C12" i="4"/>
  <c r="C67" i="4"/>
  <c r="C17" i="4"/>
  <c r="C58" i="4"/>
  <c r="C48" i="4"/>
  <c r="C85" i="4"/>
  <c r="C73" i="4"/>
  <c r="C63" i="4"/>
  <c r="C26" i="4"/>
  <c r="C88" i="4"/>
  <c r="C104" i="4"/>
  <c r="C25" i="4"/>
  <c r="C70" i="4"/>
  <c r="C54" i="4"/>
  <c r="C20" i="4"/>
  <c r="C30" i="4"/>
  <c r="C50" i="4"/>
  <c r="C77" i="4"/>
  <c r="C29" i="4"/>
  <c r="C72" i="4"/>
  <c r="C24" i="4"/>
  <c r="C87" i="4"/>
  <c r="C83" i="4"/>
  <c r="C100" i="4"/>
  <c r="C39" i="4"/>
  <c r="C42" i="4"/>
  <c r="C102" i="4"/>
  <c r="C105" i="4"/>
  <c r="C62" i="4"/>
  <c r="C110" i="4"/>
  <c r="C37" i="4"/>
  <c r="C60" i="4"/>
  <c r="C107" i="4"/>
  <c r="C44" i="4"/>
  <c r="C81" i="4"/>
  <c r="C86" i="4"/>
  <c r="C31" i="4"/>
  <c r="C75" i="4"/>
  <c r="C95" i="4"/>
  <c r="C16" i="4"/>
  <c r="C13" i="4"/>
  <c r="C101" i="4"/>
  <c r="C61" i="4"/>
  <c r="B115" i="4"/>
  <c r="D35" i="4" s="1"/>
  <c r="E35" i="4" s="1"/>
  <c r="O35" i="4" s="1"/>
  <c r="C52" i="4"/>
  <c r="C93" i="4"/>
  <c r="C43" i="4"/>
  <c r="C15" i="4"/>
  <c r="D15" i="4" s="1"/>
  <c r="E15" i="4" s="1"/>
  <c r="P15" i="4" s="1"/>
  <c r="C55" i="4"/>
  <c r="C76" i="4"/>
  <c r="C96" i="4"/>
  <c r="C78" i="4"/>
  <c r="D78" i="4" s="1"/>
  <c r="E78" i="4" s="1"/>
  <c r="C66" i="4"/>
  <c r="C53" i="4"/>
  <c r="C14" i="4"/>
  <c r="C90" i="4"/>
  <c r="D90" i="4" s="1"/>
  <c r="E90" i="4" s="1"/>
  <c r="P90" i="4" s="1"/>
  <c r="C65" i="4"/>
  <c r="C51" i="4"/>
  <c r="C59" i="4"/>
  <c r="D23" i="4"/>
  <c r="E23" i="4" s="1"/>
  <c r="P23" i="4" s="1"/>
  <c r="C124" i="5"/>
  <c r="C38" i="5"/>
  <c r="C49" i="5"/>
  <c r="C16" i="5"/>
  <c r="C55" i="5"/>
  <c r="C60" i="5"/>
  <c r="C44" i="5"/>
  <c r="C120" i="5"/>
  <c r="C70" i="5"/>
  <c r="C13" i="5"/>
  <c r="C72" i="5"/>
  <c r="C106" i="5"/>
  <c r="C65" i="5"/>
  <c r="C92" i="5"/>
  <c r="C17" i="7"/>
  <c r="C22" i="7"/>
  <c r="C40" i="7"/>
  <c r="C15" i="7"/>
  <c r="C39" i="7"/>
  <c r="C69" i="7"/>
  <c r="C74" i="7"/>
  <c r="C65" i="7"/>
  <c r="C23" i="2"/>
  <c r="C38" i="2"/>
  <c r="C47" i="2"/>
  <c r="C87" i="2"/>
  <c r="C20" i="2"/>
  <c r="C15" i="2"/>
  <c r="C41" i="2"/>
  <c r="C50" i="2"/>
  <c r="C79" i="2"/>
  <c r="C75" i="2"/>
  <c r="B97" i="2"/>
  <c r="D48" i="2" s="1"/>
  <c r="E48" i="2" s="1"/>
  <c r="C40" i="2"/>
  <c r="C17" i="2"/>
  <c r="C19" i="2"/>
  <c r="C51" i="2"/>
  <c r="D51" i="2" s="1"/>
  <c r="E51" i="2" s="1"/>
  <c r="C71" i="2"/>
  <c r="C62" i="2"/>
  <c r="C18" i="2"/>
  <c r="C81" i="2"/>
  <c r="D81" i="2" s="1"/>
  <c r="E81" i="2" s="1"/>
  <c r="C70" i="2"/>
  <c r="C66" i="2"/>
  <c r="C78" i="2"/>
  <c r="C53" i="2"/>
  <c r="D53" i="2" s="1"/>
  <c r="E53" i="2" s="1"/>
  <c r="C85" i="2"/>
  <c r="C36" i="2"/>
  <c r="C56" i="4"/>
  <c r="C89" i="4"/>
  <c r="C28" i="4"/>
  <c r="C98" i="4"/>
  <c r="C99" i="4"/>
  <c r="C22" i="4"/>
  <c r="C108" i="4"/>
  <c r="C109" i="4"/>
  <c r="C91" i="4"/>
  <c r="C112" i="4"/>
  <c r="C74" i="4"/>
  <c r="C94" i="4"/>
  <c r="C41" i="4"/>
  <c r="C64" i="4"/>
  <c r="C46" i="4"/>
  <c r="C49" i="4"/>
  <c r="C36" i="4"/>
  <c r="C103" i="4"/>
  <c r="C68" i="4"/>
  <c r="C57" i="4"/>
  <c r="C47" i="4"/>
  <c r="C97" i="4"/>
  <c r="C27" i="4"/>
  <c r="C84" i="4"/>
  <c r="C18" i="4"/>
  <c r="C53" i="5"/>
  <c r="C85" i="5"/>
  <c r="C62" i="5"/>
  <c r="C19" i="7"/>
  <c r="C52" i="7"/>
  <c r="C42" i="7"/>
  <c r="C24" i="7"/>
  <c r="C66" i="7"/>
  <c r="C37" i="7"/>
  <c r="B77" i="7"/>
  <c r="C27" i="7"/>
  <c r="C44" i="7"/>
  <c r="C67" i="7"/>
  <c r="C41" i="7"/>
  <c r="C31" i="7"/>
  <c r="C47" i="7"/>
  <c r="C70" i="7"/>
  <c r="C63" i="7"/>
  <c r="D63" i="7" s="1"/>
  <c r="E63" i="7" s="1"/>
  <c r="P63" i="7" s="1"/>
  <c r="C56" i="7"/>
  <c r="C23" i="7"/>
  <c r="C72" i="7"/>
  <c r="C62" i="7"/>
  <c r="D62" i="7" s="1"/>
  <c r="E62" i="7" s="1"/>
  <c r="P62" i="7" s="1"/>
  <c r="C33" i="7"/>
  <c r="C64" i="7"/>
  <c r="C61" i="7"/>
  <c r="C29" i="7"/>
  <c r="D29" i="7" s="1"/>
  <c r="E29" i="7" s="1"/>
  <c r="F29" i="7" s="1"/>
  <c r="C54" i="7"/>
  <c r="C57" i="7"/>
  <c r="C14" i="7"/>
  <c r="C49" i="7"/>
  <c r="D49" i="7" s="1"/>
  <c r="E49" i="7" s="1"/>
  <c r="P49" i="7" s="1"/>
  <c r="C32" i="7"/>
  <c r="C21" i="7"/>
  <c r="C28" i="7"/>
  <c r="C43" i="7"/>
  <c r="D43" i="7" s="1"/>
  <c r="E43" i="7" s="1"/>
  <c r="C25" i="7"/>
  <c r="C36" i="7"/>
  <c r="C18" i="7"/>
  <c r="C34" i="7"/>
  <c r="D34" i="7" s="1"/>
  <c r="E34" i="7" s="1"/>
  <c r="F34" i="7" s="1"/>
  <c r="C13" i="7"/>
  <c r="C20" i="7"/>
  <c r="C38" i="7"/>
  <c r="C53" i="7"/>
  <c r="D53" i="7" s="1"/>
  <c r="E53" i="7" s="1"/>
  <c r="C45" i="7"/>
  <c r="C50" i="7"/>
  <c r="C35" i="7"/>
  <c r="C59" i="7"/>
  <c r="D59" i="7" s="1"/>
  <c r="E59" i="7" s="1"/>
  <c r="P59" i="7" s="1"/>
  <c r="C48" i="7"/>
  <c r="C16" i="7"/>
  <c r="C51" i="7"/>
  <c r="C68" i="7"/>
  <c r="D68" i="7" s="1"/>
  <c r="E68" i="7" s="1"/>
  <c r="C12" i="7"/>
  <c r="C116" i="5"/>
  <c r="C100" i="5"/>
  <c r="C71" i="5"/>
  <c r="C47" i="5"/>
  <c r="C66" i="5"/>
  <c r="C61" i="5"/>
  <c r="C104" i="5"/>
  <c r="C28" i="5"/>
  <c r="C125" i="5"/>
  <c r="C97" i="5"/>
  <c r="C24" i="5"/>
  <c r="C76" i="5"/>
  <c r="C40" i="5"/>
  <c r="C42" i="5"/>
  <c r="C109" i="5"/>
  <c r="C98" i="5"/>
  <c r="C112" i="5"/>
  <c r="C81" i="5"/>
  <c r="C29" i="5"/>
  <c r="B131" i="5"/>
  <c r="D13" i="5" s="1"/>
  <c r="E13" i="5" s="1"/>
  <c r="C12" i="5"/>
  <c r="C25" i="5"/>
  <c r="C111" i="5"/>
  <c r="C101" i="5"/>
  <c r="D101" i="5" s="1"/>
  <c r="E101" i="5" s="1"/>
  <c r="C77" i="5"/>
  <c r="C110" i="5"/>
  <c r="C87" i="5"/>
  <c r="C64" i="5"/>
  <c r="D64" i="5" s="1"/>
  <c r="E64" i="5" s="1"/>
  <c r="C32" i="5"/>
  <c r="C51" i="5"/>
  <c r="C83" i="5"/>
  <c r="C128" i="5"/>
  <c r="C96" i="5"/>
  <c r="C37" i="5"/>
  <c r="C63" i="5"/>
  <c r="C23" i="5"/>
  <c r="D23" i="5" s="1"/>
  <c r="E23" i="5" s="1"/>
  <c r="C20" i="5"/>
  <c r="C48" i="5"/>
  <c r="C73" i="5"/>
  <c r="C31" i="5"/>
  <c r="D31" i="5" s="1"/>
  <c r="E31" i="5" s="1"/>
  <c r="C94" i="5"/>
  <c r="C122" i="5"/>
  <c r="C115" i="5"/>
  <c r="C30" i="5"/>
  <c r="D30" i="5" s="1"/>
  <c r="E30" i="5" s="1"/>
  <c r="C108" i="5"/>
  <c r="C105" i="5"/>
  <c r="C74" i="5"/>
  <c r="C75" i="5"/>
  <c r="D75" i="5" s="1"/>
  <c r="E75" i="5" s="1"/>
  <c r="C114" i="5"/>
  <c r="C43" i="5"/>
  <c r="C82" i="5"/>
  <c r="C123" i="5"/>
  <c r="D123" i="5" s="1"/>
  <c r="E123" i="5" s="1"/>
  <c r="N123" i="5" s="1"/>
  <c r="C67" i="5"/>
  <c r="C56" i="5"/>
  <c r="C78" i="5"/>
  <c r="C35" i="5"/>
  <c r="D35" i="5" s="1"/>
  <c r="E35" i="5" s="1"/>
  <c r="C52" i="5"/>
  <c r="C36" i="5"/>
  <c r="C17" i="5"/>
  <c r="C45" i="5"/>
  <c r="D45" i="5" s="1"/>
  <c r="E45" i="5" s="1"/>
  <c r="C39" i="5"/>
  <c r="C84" i="5"/>
  <c r="C19" i="5"/>
  <c r="C90" i="5"/>
  <c r="C41" i="5"/>
  <c r="C21" i="5"/>
  <c r="C18" i="5"/>
  <c r="C79" i="5"/>
  <c r="C95" i="5"/>
  <c r="C54" i="5"/>
  <c r="C58" i="5"/>
  <c r="C27" i="5"/>
  <c r="C117" i="5"/>
  <c r="C80" i="5"/>
  <c r="C46" i="5"/>
  <c r="C86" i="5"/>
  <c r="C121" i="5"/>
  <c r="C102" i="5"/>
  <c r="C26" i="5"/>
  <c r="C113" i="5"/>
  <c r="C59" i="5"/>
  <c r="C118" i="5"/>
  <c r="C69" i="5"/>
  <c r="C22" i="5"/>
  <c r="C99" i="5"/>
  <c r="C57" i="5"/>
  <c r="C50" i="5"/>
  <c r="C14" i="5"/>
  <c r="C119" i="5"/>
  <c r="C107" i="5"/>
  <c r="C34" i="5"/>
  <c r="C33" i="5"/>
  <c r="C89" i="5"/>
  <c r="C91" i="5"/>
  <c r="C69" i="2"/>
  <c r="C24" i="2"/>
  <c r="C52" i="2"/>
  <c r="C74" i="2"/>
  <c r="C12" i="2"/>
  <c r="C32" i="2"/>
  <c r="C84" i="2"/>
  <c r="C58" i="2"/>
  <c r="C45" i="2"/>
  <c r="C39" i="2"/>
  <c r="C72" i="2"/>
  <c r="C88" i="2"/>
  <c r="C67" i="2"/>
  <c r="C29" i="2"/>
  <c r="C34" i="2"/>
  <c r="C90" i="2"/>
  <c r="C35" i="2"/>
  <c r="C14" i="2"/>
  <c r="C26" i="2"/>
  <c r="C55" i="2"/>
  <c r="C13" i="2"/>
  <c r="C80" i="2"/>
  <c r="C91" i="2"/>
  <c r="C25" i="2"/>
  <c r="C73" i="2"/>
  <c r="C54" i="2"/>
  <c r="C68" i="2"/>
  <c r="C83" i="2"/>
  <c r="C65" i="2"/>
  <c r="C43" i="2"/>
  <c r="C77" i="2"/>
  <c r="C33" i="2"/>
  <c r="C28" i="2"/>
  <c r="C22" i="2"/>
  <c r="C59" i="2"/>
  <c r="C86" i="2"/>
  <c r="C64" i="2"/>
  <c r="C37" i="2"/>
  <c r="C55" i="7"/>
  <c r="D24" i="6" l="1"/>
  <c r="E24" i="6" s="1"/>
  <c r="H24" i="6" s="1"/>
  <c r="D18" i="6"/>
  <c r="E18" i="6" s="1"/>
  <c r="I18" i="6" s="1"/>
  <c r="D60" i="6"/>
  <c r="E60" i="6" s="1"/>
  <c r="P60" i="6" s="1"/>
  <c r="D89" i="6"/>
  <c r="E89" i="6" s="1"/>
  <c r="J89" i="6" s="1"/>
  <c r="D13" i="6"/>
  <c r="E13" i="6" s="1"/>
  <c r="H13" i="6" s="1"/>
  <c r="D57" i="6"/>
  <c r="E57" i="6" s="1"/>
  <c r="P57" i="6" s="1"/>
  <c r="D77" i="6"/>
  <c r="E77" i="6" s="1"/>
  <c r="H77" i="6" s="1"/>
  <c r="D85" i="6"/>
  <c r="E85" i="6" s="1"/>
  <c r="J85" i="6" s="1"/>
  <c r="D62" i="6"/>
  <c r="E62" i="6" s="1"/>
  <c r="P62" i="6" s="1"/>
  <c r="D26" i="6"/>
  <c r="E26" i="6" s="1"/>
  <c r="P26" i="6" s="1"/>
  <c r="D64" i="6"/>
  <c r="E64" i="6" s="1"/>
  <c r="I64" i="6" s="1"/>
  <c r="D42" i="6"/>
  <c r="E42" i="6" s="1"/>
  <c r="F42" i="6" s="1"/>
  <c r="D41" i="6"/>
  <c r="E41" i="6" s="1"/>
  <c r="F41" i="6" s="1"/>
  <c r="D104" i="6"/>
  <c r="E104" i="6" s="1"/>
  <c r="L104" i="6" s="1"/>
  <c r="D48" i="6"/>
  <c r="E48" i="6" s="1"/>
  <c r="P48" i="6" s="1"/>
  <c r="D74" i="6"/>
  <c r="E74" i="6" s="1"/>
  <c r="P74" i="6" s="1"/>
  <c r="D12" i="6"/>
  <c r="E12" i="6" s="1"/>
  <c r="L12" i="6" s="1"/>
  <c r="D49" i="6"/>
  <c r="E49" i="6" s="1"/>
  <c r="F49" i="6" s="1"/>
  <c r="D65" i="6"/>
  <c r="E65" i="6" s="1"/>
  <c r="H65" i="6" s="1"/>
  <c r="D52" i="6"/>
  <c r="E52" i="6" s="1"/>
  <c r="N52" i="6" s="1"/>
  <c r="D80" i="6"/>
  <c r="E80" i="6" s="1"/>
  <c r="D58" i="6"/>
  <c r="E58" i="6" s="1"/>
  <c r="H58" i="6" s="1"/>
  <c r="D92" i="6"/>
  <c r="E92" i="6" s="1"/>
  <c r="J92" i="6" s="1"/>
  <c r="D69" i="6"/>
  <c r="E69" i="6" s="1"/>
  <c r="D19" i="6"/>
  <c r="E19" i="6" s="1"/>
  <c r="I19" i="6" s="1"/>
  <c r="D44" i="6"/>
  <c r="E44" i="6" s="1"/>
  <c r="P44" i="6" s="1"/>
  <c r="D27" i="6"/>
  <c r="E27" i="6" s="1"/>
  <c r="P27" i="6" s="1"/>
  <c r="D83" i="6"/>
  <c r="E83" i="6" s="1"/>
  <c r="I83" i="6" s="1"/>
  <c r="D90" i="6"/>
  <c r="E90" i="6" s="1"/>
  <c r="P90" i="6" s="1"/>
  <c r="D84" i="6"/>
  <c r="E84" i="6" s="1"/>
  <c r="I84" i="6" s="1"/>
  <c r="D114" i="6"/>
  <c r="E114" i="6" s="1"/>
  <c r="N114" i="6" s="1"/>
  <c r="D32" i="6"/>
  <c r="E32" i="6" s="1"/>
  <c r="I32" i="6" s="1"/>
  <c r="D59" i="6"/>
  <c r="E59" i="6" s="1"/>
  <c r="P59" i="6" s="1"/>
  <c r="D29" i="6"/>
  <c r="E29" i="6" s="1"/>
  <c r="H29" i="6" s="1"/>
  <c r="D113" i="6"/>
  <c r="E113" i="6" s="1"/>
  <c r="N113" i="6" s="1"/>
  <c r="D102" i="6"/>
  <c r="E102" i="6" s="1"/>
  <c r="K102" i="6" s="1"/>
  <c r="D72" i="6"/>
  <c r="E72" i="6" s="1"/>
  <c r="D28" i="6"/>
  <c r="E28" i="6" s="1"/>
  <c r="I28" i="6" s="1"/>
  <c r="D36" i="6"/>
  <c r="E36" i="6" s="1"/>
  <c r="D98" i="6"/>
  <c r="E98" i="6" s="1"/>
  <c r="K98" i="6" s="1"/>
  <c r="D67" i="6"/>
  <c r="E67" i="6" s="1"/>
  <c r="D111" i="6"/>
  <c r="E111" i="6" s="1"/>
  <c r="D21" i="6"/>
  <c r="E21" i="6" s="1"/>
  <c r="D46" i="6"/>
  <c r="E46" i="6" s="1"/>
  <c r="D63" i="6"/>
  <c r="E63" i="6" s="1"/>
  <c r="D100" i="6"/>
  <c r="E100" i="6" s="1"/>
  <c r="D95" i="6"/>
  <c r="E95" i="6" s="1"/>
  <c r="D22" i="6"/>
  <c r="E22" i="6" s="1"/>
  <c r="D86" i="6"/>
  <c r="E86" i="6" s="1"/>
  <c r="D50" i="6"/>
  <c r="E50" i="6" s="1"/>
  <c r="P50" i="6" s="1"/>
  <c r="D40" i="6"/>
  <c r="E40" i="6" s="1"/>
  <c r="P40" i="6" s="1"/>
  <c r="D25" i="6"/>
  <c r="E25" i="6" s="1"/>
  <c r="P25" i="6" s="1"/>
  <c r="D93" i="6"/>
  <c r="E93" i="6" s="1"/>
  <c r="L93" i="6" s="1"/>
  <c r="D23" i="6"/>
  <c r="E23" i="6" s="1"/>
  <c r="P23" i="6" s="1"/>
  <c r="D20" i="6"/>
  <c r="E20" i="6" s="1"/>
  <c r="D34" i="6"/>
  <c r="E34" i="6" s="1"/>
  <c r="P34" i="6" s="1"/>
  <c r="D66" i="6"/>
  <c r="E66" i="6" s="1"/>
  <c r="P66" i="6" s="1"/>
  <c r="D101" i="6"/>
  <c r="E101" i="6" s="1"/>
  <c r="D82" i="6"/>
  <c r="E82" i="6" s="1"/>
  <c r="D54" i="6"/>
  <c r="E54" i="6" s="1"/>
  <c r="D53" i="6"/>
  <c r="E53" i="6" s="1"/>
  <c r="D37" i="6"/>
  <c r="E37" i="6" s="1"/>
  <c r="O37" i="6" s="1"/>
  <c r="O117" i="6" s="1"/>
  <c r="D17" i="6"/>
  <c r="E17" i="6" s="1"/>
  <c r="D81" i="6"/>
  <c r="E81" i="6" s="1"/>
  <c r="P81" i="6" s="1"/>
  <c r="D79" i="6"/>
  <c r="E79" i="6" s="1"/>
  <c r="D112" i="6"/>
  <c r="E112" i="6" s="1"/>
  <c r="D31" i="6"/>
  <c r="E31" i="6" s="1"/>
  <c r="D105" i="6"/>
  <c r="E105" i="6" s="1"/>
  <c r="D39" i="6"/>
  <c r="E39" i="6" s="1"/>
  <c r="D94" i="6"/>
  <c r="E94" i="6" s="1"/>
  <c r="D110" i="6"/>
  <c r="E110" i="6" s="1"/>
  <c r="D61" i="6"/>
  <c r="E61" i="6" s="1"/>
  <c r="D33" i="6"/>
  <c r="E33" i="6" s="1"/>
  <c r="P33" i="6" s="1"/>
  <c r="D51" i="6"/>
  <c r="E51" i="6" s="1"/>
  <c r="F51" i="6" s="1"/>
  <c r="D73" i="6"/>
  <c r="E73" i="6" s="1"/>
  <c r="H73" i="6" s="1"/>
  <c r="D78" i="6"/>
  <c r="E78" i="6" s="1"/>
  <c r="D38" i="6"/>
  <c r="E38" i="6" s="1"/>
  <c r="D70" i="6"/>
  <c r="E70" i="6" s="1"/>
  <c r="D107" i="6"/>
  <c r="E107" i="6" s="1"/>
  <c r="L107" i="6" s="1"/>
  <c r="D30" i="6"/>
  <c r="E30" i="6" s="1"/>
  <c r="I30" i="6" s="1"/>
  <c r="D88" i="6"/>
  <c r="E88" i="6" s="1"/>
  <c r="P88" i="6" s="1"/>
  <c r="D45" i="6"/>
  <c r="E45" i="6" s="1"/>
  <c r="F45" i="6" s="1"/>
  <c r="D103" i="6"/>
  <c r="E103" i="6" s="1"/>
  <c r="D87" i="6"/>
  <c r="E87" i="6" s="1"/>
  <c r="D35" i="6"/>
  <c r="E35" i="6" s="1"/>
  <c r="P35" i="6" s="1"/>
  <c r="D16" i="6"/>
  <c r="E16" i="6" s="1"/>
  <c r="D43" i="6"/>
  <c r="E43" i="6" s="1"/>
  <c r="D56" i="6"/>
  <c r="E56" i="6" s="1"/>
  <c r="D71" i="6"/>
  <c r="E71" i="6" s="1"/>
  <c r="D47" i="6"/>
  <c r="E47" i="6" s="1"/>
  <c r="D106" i="6"/>
  <c r="E106" i="6" s="1"/>
  <c r="D76" i="6"/>
  <c r="E76" i="6" s="1"/>
  <c r="D55" i="6"/>
  <c r="E55" i="6" s="1"/>
  <c r="D91" i="6"/>
  <c r="E91" i="6" s="1"/>
  <c r="D97" i="6"/>
  <c r="E97" i="6" s="1"/>
  <c r="D115" i="6"/>
  <c r="E115" i="6" s="1"/>
  <c r="D78" i="3"/>
  <c r="E78" i="3" s="1"/>
  <c r="N78" i="3" s="1"/>
  <c r="D65" i="3"/>
  <c r="E65" i="3" s="1"/>
  <c r="P65" i="3" s="1"/>
  <c r="D62" i="3"/>
  <c r="E62" i="3" s="1"/>
  <c r="I62" i="3" s="1"/>
  <c r="D22" i="3"/>
  <c r="E22" i="3" s="1"/>
  <c r="I22" i="3" s="1"/>
  <c r="D54" i="3"/>
  <c r="E54" i="3" s="1"/>
  <c r="H54" i="3" s="1"/>
  <c r="D34" i="3"/>
  <c r="E34" i="3" s="1"/>
  <c r="P34" i="3" s="1"/>
  <c r="D24" i="3"/>
  <c r="E24" i="3" s="1"/>
  <c r="P24" i="3" s="1"/>
  <c r="D39" i="3"/>
  <c r="E39" i="3" s="1"/>
  <c r="O39" i="3" s="1"/>
  <c r="O80" i="3" s="1"/>
  <c r="D37" i="3"/>
  <c r="E37" i="3" s="1"/>
  <c r="F37" i="3" s="1"/>
  <c r="D29" i="3"/>
  <c r="E29" i="3" s="1"/>
  <c r="F29" i="3" s="1"/>
  <c r="D28" i="3"/>
  <c r="E28" i="3" s="1"/>
  <c r="P28" i="3" s="1"/>
  <c r="D42" i="3"/>
  <c r="E42" i="3" s="1"/>
  <c r="P42" i="3" s="1"/>
  <c r="D47" i="3"/>
  <c r="E47" i="3" s="1"/>
  <c r="I47" i="3" s="1"/>
  <c r="D31" i="3"/>
  <c r="E31" i="3" s="1"/>
  <c r="P31" i="3" s="1"/>
  <c r="D76" i="3"/>
  <c r="E76" i="3" s="1"/>
  <c r="P76" i="3" s="1"/>
  <c r="D25" i="3"/>
  <c r="E25" i="3" s="1"/>
  <c r="P25" i="3" s="1"/>
  <c r="D53" i="3"/>
  <c r="E53" i="3" s="1"/>
  <c r="H53" i="3" s="1"/>
  <c r="D21" i="3"/>
  <c r="E21" i="3" s="1"/>
  <c r="I21" i="3" s="1"/>
  <c r="D36" i="3"/>
  <c r="E36" i="3" s="1"/>
  <c r="P36" i="3" s="1"/>
  <c r="D71" i="3"/>
  <c r="E71" i="3" s="1"/>
  <c r="J71" i="3" s="1"/>
  <c r="D73" i="3"/>
  <c r="E73" i="3" s="1"/>
  <c r="P73" i="3" s="1"/>
  <c r="D44" i="3"/>
  <c r="E44" i="3" s="1"/>
  <c r="P44" i="3" s="1"/>
  <c r="D66" i="3"/>
  <c r="E66" i="3" s="1"/>
  <c r="J66" i="3" s="1"/>
  <c r="D77" i="3"/>
  <c r="E77" i="3" s="1"/>
  <c r="L77" i="3" s="1"/>
  <c r="D69" i="3"/>
  <c r="E69" i="3" s="1"/>
  <c r="P69" i="3" s="1"/>
  <c r="D74" i="3"/>
  <c r="E74" i="3" s="1"/>
  <c r="P74" i="3" s="1"/>
  <c r="D18" i="3"/>
  <c r="E18" i="3" s="1"/>
  <c r="H18" i="3" s="1"/>
  <c r="D46" i="3"/>
  <c r="E46" i="3" s="1"/>
  <c r="I46" i="3" s="1"/>
  <c r="D17" i="3"/>
  <c r="E17" i="3" s="1"/>
  <c r="H17" i="3" s="1"/>
  <c r="D70" i="3"/>
  <c r="E70" i="3" s="1"/>
  <c r="P70" i="3" s="1"/>
  <c r="D12" i="3"/>
  <c r="E12" i="3" s="1"/>
  <c r="H12" i="3" s="1"/>
  <c r="D51" i="3"/>
  <c r="E51" i="3" s="1"/>
  <c r="P51" i="3" s="1"/>
  <c r="D56" i="3"/>
  <c r="E56" i="3" s="1"/>
  <c r="P56" i="3" s="1"/>
  <c r="D23" i="3"/>
  <c r="E23" i="3" s="1"/>
  <c r="P23" i="3" s="1"/>
  <c r="D41" i="3"/>
  <c r="E41" i="3" s="1"/>
  <c r="F41" i="3" s="1"/>
  <c r="D57" i="3"/>
  <c r="E57" i="3" s="1"/>
  <c r="P57" i="3" s="1"/>
  <c r="D55" i="3"/>
  <c r="E55" i="3" s="1"/>
  <c r="H55" i="3" s="1"/>
  <c r="D52" i="3"/>
  <c r="E52" i="3" s="1"/>
  <c r="H52" i="3" s="1"/>
  <c r="D40" i="3"/>
  <c r="E40" i="3" s="1"/>
  <c r="F40" i="3" s="1"/>
  <c r="D35" i="3"/>
  <c r="E35" i="3" s="1"/>
  <c r="P35" i="3" s="1"/>
  <c r="D14" i="3"/>
  <c r="E14" i="3" s="1"/>
  <c r="P14" i="3" s="1"/>
  <c r="D72" i="3"/>
  <c r="E72" i="3" s="1"/>
  <c r="P72" i="3" s="1"/>
  <c r="D45" i="3"/>
  <c r="E45" i="3" s="1"/>
  <c r="P45" i="3" s="1"/>
  <c r="D16" i="3"/>
  <c r="E16" i="3" s="1"/>
  <c r="H16" i="3" s="1"/>
  <c r="D32" i="3"/>
  <c r="E32" i="3" s="1"/>
  <c r="P32" i="3" s="1"/>
  <c r="D48" i="3"/>
  <c r="E48" i="3" s="1"/>
  <c r="P48" i="3" s="1"/>
  <c r="D67" i="3"/>
  <c r="E67" i="3" s="1"/>
  <c r="P67" i="3" s="1"/>
  <c r="D27" i="3"/>
  <c r="E27" i="3" s="1"/>
  <c r="P27" i="3" s="1"/>
  <c r="D33" i="3"/>
  <c r="E33" i="3" s="1"/>
  <c r="P33" i="3" s="1"/>
  <c r="D43" i="3"/>
  <c r="E43" i="3" s="1"/>
  <c r="N43" i="3" s="1"/>
  <c r="H45" i="3"/>
  <c r="D26" i="3"/>
  <c r="E26" i="3" s="1"/>
  <c r="D20" i="3"/>
  <c r="E20" i="3" s="1"/>
  <c r="D64" i="3"/>
  <c r="E64" i="3" s="1"/>
  <c r="D19" i="3"/>
  <c r="E19" i="3" s="1"/>
  <c r="D38" i="3"/>
  <c r="E38" i="3" s="1"/>
  <c r="D63" i="3"/>
  <c r="E63" i="3" s="1"/>
  <c r="I23" i="3"/>
  <c r="D30" i="3"/>
  <c r="E30" i="3" s="1"/>
  <c r="D49" i="3"/>
  <c r="E49" i="3" s="1"/>
  <c r="D13" i="3"/>
  <c r="E13" i="3" s="1"/>
  <c r="D68" i="3"/>
  <c r="E68" i="3" s="1"/>
  <c r="D56" i="2"/>
  <c r="E56" i="2" s="1"/>
  <c r="I56" i="2" s="1"/>
  <c r="D44" i="2"/>
  <c r="E44" i="2" s="1"/>
  <c r="P44" i="2" s="1"/>
  <c r="D86" i="2"/>
  <c r="E86" i="2" s="1"/>
  <c r="P86" i="2" s="1"/>
  <c r="D33" i="2"/>
  <c r="E33" i="2" s="1"/>
  <c r="P33" i="2" s="1"/>
  <c r="D83" i="2"/>
  <c r="E83" i="2" s="1"/>
  <c r="P83" i="2" s="1"/>
  <c r="D73" i="2"/>
  <c r="E73" i="2" s="1"/>
  <c r="P73" i="2" s="1"/>
  <c r="D13" i="2"/>
  <c r="E13" i="2" s="1"/>
  <c r="H13" i="2" s="1"/>
  <c r="D35" i="2"/>
  <c r="E35" i="2" s="1"/>
  <c r="P35" i="2" s="1"/>
  <c r="D67" i="2"/>
  <c r="E67" i="2" s="1"/>
  <c r="P67" i="2" s="1"/>
  <c r="D45" i="2"/>
  <c r="E45" i="2" s="1"/>
  <c r="H45" i="2" s="1"/>
  <c r="D12" i="2"/>
  <c r="E12" i="2" s="1"/>
  <c r="H12" i="2" s="1"/>
  <c r="D69" i="2"/>
  <c r="E69" i="2" s="1"/>
  <c r="I69" i="2" s="1"/>
  <c r="D20" i="2"/>
  <c r="E20" i="2" s="1"/>
  <c r="H20" i="2" s="1"/>
  <c r="D66" i="2"/>
  <c r="E66" i="2" s="1"/>
  <c r="P66" i="2" s="1"/>
  <c r="D19" i="2"/>
  <c r="E19" i="2" s="1"/>
  <c r="P19" i="2" s="1"/>
  <c r="D40" i="2"/>
  <c r="E40" i="2" s="1"/>
  <c r="P40" i="2" s="1"/>
  <c r="D41" i="2"/>
  <c r="E41" i="2" s="1"/>
  <c r="P41" i="2" s="1"/>
  <c r="D47" i="2"/>
  <c r="E47" i="2" s="1"/>
  <c r="H47" i="2" s="1"/>
  <c r="D24" i="4"/>
  <c r="E24" i="4" s="1"/>
  <c r="H24" i="4" s="1"/>
  <c r="D70" i="4"/>
  <c r="E70" i="4" s="1"/>
  <c r="I70" i="4" s="1"/>
  <c r="D48" i="4"/>
  <c r="E48" i="4" s="1"/>
  <c r="P48" i="4" s="1"/>
  <c r="D12" i="4"/>
  <c r="E12" i="4" s="1"/>
  <c r="H12" i="4" s="1"/>
  <c r="D38" i="4"/>
  <c r="E38" i="4" s="1"/>
  <c r="P38" i="4" s="1"/>
  <c r="D34" i="4"/>
  <c r="E34" i="4" s="1"/>
  <c r="P34" i="4" s="1"/>
  <c r="D104" i="4"/>
  <c r="E104" i="4" s="1"/>
  <c r="L104" i="4" s="1"/>
  <c r="D57" i="4"/>
  <c r="E57" i="4" s="1"/>
  <c r="H57" i="4" s="1"/>
  <c r="D86" i="4"/>
  <c r="E86" i="4" s="1"/>
  <c r="P86" i="4" s="1"/>
  <c r="D106" i="4"/>
  <c r="E106" i="4" s="1"/>
  <c r="P106" i="4" s="1"/>
  <c r="D16" i="4"/>
  <c r="E16" i="4" s="1"/>
  <c r="P16" i="4" s="1"/>
  <c r="D60" i="4"/>
  <c r="E60" i="4" s="1"/>
  <c r="I60" i="4" s="1"/>
  <c r="D105" i="4"/>
  <c r="E105" i="4" s="1"/>
  <c r="L105" i="4" s="1"/>
  <c r="D100" i="4"/>
  <c r="E100" i="4" s="1"/>
  <c r="P100" i="4" s="1"/>
  <c r="D72" i="4"/>
  <c r="E72" i="4" s="1"/>
  <c r="I72" i="4" s="1"/>
  <c r="D30" i="4"/>
  <c r="E30" i="4" s="1"/>
  <c r="P30" i="4" s="1"/>
  <c r="D58" i="4"/>
  <c r="E58" i="4" s="1"/>
  <c r="H58" i="4" s="1"/>
  <c r="D79" i="4"/>
  <c r="E79" i="4" s="1"/>
  <c r="H79" i="4" s="1"/>
  <c r="D82" i="4"/>
  <c r="E82" i="4" s="1"/>
  <c r="P82" i="4" s="1"/>
  <c r="D21" i="4"/>
  <c r="E21" i="4" s="1"/>
  <c r="P21" i="4" s="1"/>
  <c r="D67" i="4"/>
  <c r="E67" i="4" s="1"/>
  <c r="I67" i="4" s="1"/>
  <c r="D103" i="4"/>
  <c r="E103" i="4" s="1"/>
  <c r="M103" i="4" s="1"/>
  <c r="M112" i="4" s="1"/>
  <c r="I126" i="4" s="1"/>
  <c r="D22" i="4"/>
  <c r="E22" i="4" s="1"/>
  <c r="P22" i="4" s="1"/>
  <c r="D37" i="4"/>
  <c r="E37" i="4" s="1"/>
  <c r="G37" i="4" s="1"/>
  <c r="D84" i="4"/>
  <c r="E84" i="4" s="1"/>
  <c r="P84" i="4" s="1"/>
  <c r="D49" i="4"/>
  <c r="E49" i="4" s="1"/>
  <c r="P49" i="4" s="1"/>
  <c r="D94" i="4"/>
  <c r="E94" i="4" s="1"/>
  <c r="J94" i="4" s="1"/>
  <c r="D109" i="4"/>
  <c r="E109" i="4" s="1"/>
  <c r="N109" i="4" s="1"/>
  <c r="D98" i="4"/>
  <c r="E98" i="4" s="1"/>
  <c r="P98" i="4" s="1"/>
  <c r="I90" i="4"/>
  <c r="D53" i="4"/>
  <c r="E53" i="4" s="1"/>
  <c r="P53" i="4" s="1"/>
  <c r="I23" i="4"/>
  <c r="D65" i="4"/>
  <c r="E65" i="4" s="1"/>
  <c r="P65" i="4" s="1"/>
  <c r="D55" i="4"/>
  <c r="E55" i="4" s="1"/>
  <c r="H55" i="4" s="1"/>
  <c r="D52" i="4"/>
  <c r="E52" i="4" s="1"/>
  <c r="P52" i="4" s="1"/>
  <c r="D13" i="4"/>
  <c r="E13" i="4" s="1"/>
  <c r="D107" i="4"/>
  <c r="E107" i="4" s="1"/>
  <c r="L107" i="4" s="1"/>
  <c r="D62" i="4"/>
  <c r="E62" i="4" s="1"/>
  <c r="P62" i="4" s="1"/>
  <c r="D39" i="4"/>
  <c r="E39" i="4" s="1"/>
  <c r="F39" i="4" s="1"/>
  <c r="D50" i="4"/>
  <c r="E50" i="4" s="1"/>
  <c r="P50" i="4" s="1"/>
  <c r="D26" i="4"/>
  <c r="E26" i="4" s="1"/>
  <c r="D19" i="4"/>
  <c r="E19" i="4" s="1"/>
  <c r="P19" i="4" s="1"/>
  <c r="D25" i="4"/>
  <c r="E25" i="4" s="1"/>
  <c r="I25" i="4" s="1"/>
  <c r="D99" i="4"/>
  <c r="E99" i="4" s="1"/>
  <c r="L99" i="4" s="1"/>
  <c r="D97" i="4"/>
  <c r="E97" i="4" s="1"/>
  <c r="J97" i="4" s="1"/>
  <c r="D64" i="4"/>
  <c r="E64" i="4" s="1"/>
  <c r="I64" i="4" s="1"/>
  <c r="D89" i="4"/>
  <c r="E89" i="4" s="1"/>
  <c r="P89" i="4" s="1"/>
  <c r="D92" i="4"/>
  <c r="E92" i="4" s="1"/>
  <c r="J92" i="4" s="1"/>
  <c r="D31" i="4"/>
  <c r="E31" i="4" s="1"/>
  <c r="I31" i="4" s="1"/>
  <c r="D18" i="4"/>
  <c r="E18" i="4" s="1"/>
  <c r="I18" i="4" s="1"/>
  <c r="D47" i="4"/>
  <c r="E47" i="4" s="1"/>
  <c r="P47" i="4" s="1"/>
  <c r="D36" i="4"/>
  <c r="E36" i="4" s="1"/>
  <c r="P36" i="4" s="1"/>
  <c r="D41" i="4"/>
  <c r="E41" i="4" s="1"/>
  <c r="F41" i="4" s="1"/>
  <c r="D91" i="4"/>
  <c r="E91" i="4" s="1"/>
  <c r="P91" i="4" s="1"/>
  <c r="D56" i="4"/>
  <c r="E56" i="4" s="1"/>
  <c r="P56" i="4" s="1"/>
  <c r="D40" i="4"/>
  <c r="E40" i="4" s="1"/>
  <c r="F40" i="4" s="1"/>
  <c r="D51" i="4"/>
  <c r="E51" i="4" s="1"/>
  <c r="P51" i="4" s="1"/>
  <c r="D76" i="4"/>
  <c r="E76" i="4" s="1"/>
  <c r="H76" i="4" s="1"/>
  <c r="D93" i="4"/>
  <c r="E93" i="4" s="1"/>
  <c r="P93" i="4" s="1"/>
  <c r="D101" i="4"/>
  <c r="E101" i="4" s="1"/>
  <c r="D75" i="4"/>
  <c r="E75" i="4" s="1"/>
  <c r="P75" i="4" s="1"/>
  <c r="D44" i="4"/>
  <c r="E44" i="4" s="1"/>
  <c r="P44" i="4" s="1"/>
  <c r="D110" i="4"/>
  <c r="E110" i="4" s="1"/>
  <c r="N110" i="4" s="1"/>
  <c r="D42" i="4"/>
  <c r="E42" i="4" s="1"/>
  <c r="P42" i="4" s="1"/>
  <c r="D87" i="4"/>
  <c r="E87" i="4" s="1"/>
  <c r="P87" i="4" s="1"/>
  <c r="D77" i="4"/>
  <c r="E77" i="4" s="1"/>
  <c r="P77" i="4" s="1"/>
  <c r="D54" i="4"/>
  <c r="E54" i="4" s="1"/>
  <c r="P54" i="4" s="1"/>
  <c r="D88" i="4"/>
  <c r="E88" i="4" s="1"/>
  <c r="D85" i="4"/>
  <c r="E85" i="4" s="1"/>
  <c r="I85" i="4" s="1"/>
  <c r="D17" i="4"/>
  <c r="E17" i="4" s="1"/>
  <c r="I17" i="4" s="1"/>
  <c r="D69" i="4"/>
  <c r="E69" i="4" s="1"/>
  <c r="P69" i="4" s="1"/>
  <c r="D45" i="4"/>
  <c r="E45" i="4" s="1"/>
  <c r="P45" i="4" s="1"/>
  <c r="D27" i="4"/>
  <c r="E27" i="4" s="1"/>
  <c r="I27" i="4" s="1"/>
  <c r="D68" i="4"/>
  <c r="E68" i="4" s="1"/>
  <c r="I68" i="4" s="1"/>
  <c r="D46" i="4"/>
  <c r="E46" i="4" s="1"/>
  <c r="P46" i="4" s="1"/>
  <c r="D74" i="4"/>
  <c r="E74" i="4" s="1"/>
  <c r="P74" i="4" s="1"/>
  <c r="D108" i="4"/>
  <c r="E108" i="4" s="1"/>
  <c r="N108" i="4" s="1"/>
  <c r="O112" i="4" s="1"/>
  <c r="D28" i="4"/>
  <c r="E28" i="4" s="1"/>
  <c r="I28" i="4" s="1"/>
  <c r="D14" i="4"/>
  <c r="E14" i="4" s="1"/>
  <c r="P14" i="4" s="1"/>
  <c r="D33" i="4"/>
  <c r="E33" i="4" s="1"/>
  <c r="D59" i="4"/>
  <c r="E59" i="4" s="1"/>
  <c r="D96" i="4"/>
  <c r="E96" i="4" s="1"/>
  <c r="P96" i="4" s="1"/>
  <c r="D43" i="4"/>
  <c r="E43" i="4" s="1"/>
  <c r="D61" i="4"/>
  <c r="E61" i="4" s="1"/>
  <c r="I61" i="4" s="1"/>
  <c r="D95" i="4"/>
  <c r="E95" i="4" s="1"/>
  <c r="P95" i="4" s="1"/>
  <c r="D81" i="4"/>
  <c r="E81" i="4" s="1"/>
  <c r="I81" i="4" s="1"/>
  <c r="D102" i="4"/>
  <c r="E102" i="4" s="1"/>
  <c r="L102" i="4" s="1"/>
  <c r="D83" i="4"/>
  <c r="E83" i="4" s="1"/>
  <c r="P83" i="4" s="1"/>
  <c r="D29" i="4"/>
  <c r="E29" i="4" s="1"/>
  <c r="I29" i="4" s="1"/>
  <c r="D20" i="4"/>
  <c r="E20" i="4" s="1"/>
  <c r="H20" i="4" s="1"/>
  <c r="D73" i="4"/>
  <c r="E73" i="4" s="1"/>
  <c r="H73" i="4" s="1"/>
  <c r="I15" i="4"/>
  <c r="D66" i="4"/>
  <c r="E66" i="4" s="1"/>
  <c r="D63" i="4"/>
  <c r="E63" i="4" s="1"/>
  <c r="D32" i="4"/>
  <c r="E32" i="4" s="1"/>
  <c r="D34" i="5"/>
  <c r="E34" i="5" s="1"/>
  <c r="I34" i="5" s="1"/>
  <c r="D69" i="5"/>
  <c r="E69" i="5" s="1"/>
  <c r="I69" i="5" s="1"/>
  <c r="D46" i="5"/>
  <c r="E46" i="5" s="1"/>
  <c r="P46" i="5" s="1"/>
  <c r="D58" i="5"/>
  <c r="E58" i="5" s="1"/>
  <c r="H58" i="5" s="1"/>
  <c r="D16" i="5"/>
  <c r="E16" i="5" s="1"/>
  <c r="D50" i="5"/>
  <c r="E50" i="5" s="1"/>
  <c r="F50" i="5" s="1"/>
  <c r="D26" i="5"/>
  <c r="E26" i="5" s="1"/>
  <c r="P26" i="5" s="1"/>
  <c r="D18" i="5"/>
  <c r="E18" i="5" s="1"/>
  <c r="P18" i="5" s="1"/>
  <c r="D22" i="7"/>
  <c r="E22" i="7" s="1"/>
  <c r="D39" i="7"/>
  <c r="E39" i="7" s="1"/>
  <c r="P39" i="7" s="1"/>
  <c r="I49" i="7"/>
  <c r="D40" i="7"/>
  <c r="E40" i="7" s="1"/>
  <c r="F40" i="7" s="1"/>
  <c r="J62" i="7"/>
  <c r="D35" i="7"/>
  <c r="E35" i="7" s="1"/>
  <c r="P35" i="7" s="1"/>
  <c r="D18" i="7"/>
  <c r="E18" i="7" s="1"/>
  <c r="I18" i="7" s="1"/>
  <c r="D14" i="7"/>
  <c r="E14" i="7" s="1"/>
  <c r="H14" i="7" s="1"/>
  <c r="D72" i="7"/>
  <c r="E72" i="7" s="1"/>
  <c r="D67" i="7"/>
  <c r="E67" i="7" s="1"/>
  <c r="K67" i="7" s="1"/>
  <c r="D52" i="7"/>
  <c r="E52" i="7" s="1"/>
  <c r="D55" i="7"/>
  <c r="E55" i="7" s="1"/>
  <c r="P55" i="7" s="1"/>
  <c r="L63" i="7"/>
  <c r="I59" i="7"/>
  <c r="P34" i="7"/>
  <c r="D16" i="7"/>
  <c r="E16" i="7" s="1"/>
  <c r="D50" i="7"/>
  <c r="E50" i="7" s="1"/>
  <c r="D20" i="7"/>
  <c r="E20" i="7" s="1"/>
  <c r="D36" i="7"/>
  <c r="E36" i="7" s="1"/>
  <c r="P36" i="7" s="1"/>
  <c r="D21" i="7"/>
  <c r="E21" i="7" s="1"/>
  <c r="D57" i="7"/>
  <c r="E57" i="7" s="1"/>
  <c r="H57" i="7" s="1"/>
  <c r="D64" i="7"/>
  <c r="E64" i="7" s="1"/>
  <c r="D47" i="7"/>
  <c r="E47" i="7" s="1"/>
  <c r="P47" i="7" s="1"/>
  <c r="D44" i="7"/>
  <c r="E44" i="7" s="1"/>
  <c r="P44" i="7" s="1"/>
  <c r="D66" i="7"/>
  <c r="E66" i="7" s="1"/>
  <c r="P66" i="7" s="1"/>
  <c r="D19" i="7"/>
  <c r="E19" i="7" s="1"/>
  <c r="D15" i="7"/>
  <c r="E15" i="7" s="1"/>
  <c r="D41" i="7"/>
  <c r="E41" i="7" s="1"/>
  <c r="F41" i="7" s="1"/>
  <c r="D51" i="7"/>
  <c r="E51" i="7" s="1"/>
  <c r="P51" i="7" s="1"/>
  <c r="D38" i="7"/>
  <c r="E38" i="7" s="1"/>
  <c r="D28" i="7"/>
  <c r="E28" i="7" s="1"/>
  <c r="P28" i="7" s="1"/>
  <c r="D61" i="7"/>
  <c r="E61" i="7" s="1"/>
  <c r="J61" i="7" s="1"/>
  <c r="D70" i="7"/>
  <c r="E70" i="7" s="1"/>
  <c r="P70" i="7" s="1"/>
  <c r="D37" i="7"/>
  <c r="E37" i="7" s="1"/>
  <c r="D65" i="7"/>
  <c r="E65" i="7" s="1"/>
  <c r="P65" i="7" s="1"/>
  <c r="P29" i="7"/>
  <c r="D12" i="7"/>
  <c r="E12" i="7" s="1"/>
  <c r="D48" i="7"/>
  <c r="E48" i="7" s="1"/>
  <c r="D45" i="7"/>
  <c r="E45" i="7" s="1"/>
  <c r="D13" i="7"/>
  <c r="E13" i="7" s="1"/>
  <c r="H13" i="7" s="1"/>
  <c r="D25" i="7"/>
  <c r="E25" i="7" s="1"/>
  <c r="G25" i="7" s="1"/>
  <c r="D32" i="7"/>
  <c r="E32" i="7" s="1"/>
  <c r="D54" i="7"/>
  <c r="E54" i="7" s="1"/>
  <c r="D33" i="7"/>
  <c r="E33" i="7" s="1"/>
  <c r="F33" i="7" s="1"/>
  <c r="D56" i="7"/>
  <c r="E56" i="7" s="1"/>
  <c r="D31" i="7"/>
  <c r="E31" i="7" s="1"/>
  <c r="D27" i="7"/>
  <c r="E27" i="7" s="1"/>
  <c r="P27" i="7" s="1"/>
  <c r="D24" i="7"/>
  <c r="E24" i="7" s="1"/>
  <c r="O24" i="7" s="1"/>
  <c r="O74" i="7" s="1"/>
  <c r="I61" i="3"/>
  <c r="P61" i="3"/>
  <c r="G24" i="3"/>
  <c r="I15" i="3"/>
  <c r="P15" i="3"/>
  <c r="P50" i="3"/>
  <c r="I50" i="3"/>
  <c r="D30" i="2"/>
  <c r="E30" i="2" s="1"/>
  <c r="D59" i="2"/>
  <c r="E59" i="2" s="1"/>
  <c r="P59" i="2" s="1"/>
  <c r="D55" i="2"/>
  <c r="E55" i="2" s="1"/>
  <c r="P55" i="2" s="1"/>
  <c r="D88" i="2"/>
  <c r="E88" i="2" s="1"/>
  <c r="L88" i="2" s="1"/>
  <c r="D74" i="2"/>
  <c r="E74" i="2" s="1"/>
  <c r="P74" i="2" s="1"/>
  <c r="D87" i="2"/>
  <c r="E87" i="2" s="1"/>
  <c r="L87" i="2" s="1"/>
  <c r="D17" i="2"/>
  <c r="E17" i="2" s="1"/>
  <c r="D38" i="2"/>
  <c r="E38" i="2" s="1"/>
  <c r="P38" i="2" s="1"/>
  <c r="D78" i="2"/>
  <c r="E78" i="2" s="1"/>
  <c r="D37" i="2"/>
  <c r="E37" i="2" s="1"/>
  <c r="F37" i="2" s="1"/>
  <c r="D22" i="2"/>
  <c r="E22" i="2" s="1"/>
  <c r="P22" i="2" s="1"/>
  <c r="D43" i="2"/>
  <c r="E43" i="2" s="1"/>
  <c r="F43" i="2" s="1"/>
  <c r="D68" i="2"/>
  <c r="E68" i="2" s="1"/>
  <c r="P68" i="2" s="1"/>
  <c r="D91" i="2"/>
  <c r="E91" i="2" s="1"/>
  <c r="P91" i="2" s="1"/>
  <c r="D26" i="2"/>
  <c r="E26" i="2" s="1"/>
  <c r="P26" i="2" s="1"/>
  <c r="D34" i="2"/>
  <c r="E34" i="2" s="1"/>
  <c r="P34" i="2" s="1"/>
  <c r="D72" i="2"/>
  <c r="E72" i="2" s="1"/>
  <c r="P72" i="2" s="1"/>
  <c r="D84" i="2"/>
  <c r="E84" i="2" s="1"/>
  <c r="P84" i="2" s="1"/>
  <c r="D52" i="2"/>
  <c r="E52" i="2" s="1"/>
  <c r="I52" i="2" s="1"/>
  <c r="D50" i="2"/>
  <c r="E50" i="2" s="1"/>
  <c r="P50" i="2" s="1"/>
  <c r="D46" i="2"/>
  <c r="E46" i="2" s="1"/>
  <c r="D21" i="2"/>
  <c r="E21" i="2" s="1"/>
  <c r="H21" i="2" s="1"/>
  <c r="D63" i="2"/>
  <c r="E63" i="2" s="1"/>
  <c r="P63" i="2" s="1"/>
  <c r="D16" i="2"/>
  <c r="E16" i="2" s="1"/>
  <c r="P16" i="2" s="1"/>
  <c r="D62" i="2"/>
  <c r="E62" i="2" s="1"/>
  <c r="D82" i="2"/>
  <c r="E82" i="2" s="1"/>
  <c r="D77" i="2"/>
  <c r="E77" i="2" s="1"/>
  <c r="J77" i="2" s="1"/>
  <c r="D25" i="2"/>
  <c r="E25" i="2" s="1"/>
  <c r="G25" i="2" s="1"/>
  <c r="D90" i="2"/>
  <c r="E90" i="2" s="1"/>
  <c r="N90" i="2" s="1"/>
  <c r="D58" i="2"/>
  <c r="E58" i="2" s="1"/>
  <c r="P58" i="2" s="1"/>
  <c r="D79" i="2"/>
  <c r="E79" i="2" s="1"/>
  <c r="D23" i="2"/>
  <c r="E23" i="2" s="1"/>
  <c r="P23" i="2" s="1"/>
  <c r="D76" i="2"/>
  <c r="E76" i="2" s="1"/>
  <c r="P76" i="2" s="1"/>
  <c r="D18" i="2"/>
  <c r="E18" i="2" s="1"/>
  <c r="D75" i="2"/>
  <c r="E75" i="2" s="1"/>
  <c r="D15" i="2"/>
  <c r="E15" i="2" s="1"/>
  <c r="D64" i="2"/>
  <c r="E64" i="2" s="1"/>
  <c r="H64" i="2" s="1"/>
  <c r="D28" i="2"/>
  <c r="E28" i="2" s="1"/>
  <c r="O28" i="2" s="1"/>
  <c r="D65" i="2"/>
  <c r="E65" i="2" s="1"/>
  <c r="H65" i="2" s="1"/>
  <c r="D54" i="2"/>
  <c r="E54" i="2" s="1"/>
  <c r="I54" i="2" s="1"/>
  <c r="D80" i="2"/>
  <c r="E80" i="2" s="1"/>
  <c r="J80" i="2" s="1"/>
  <c r="D14" i="2"/>
  <c r="E14" i="2" s="1"/>
  <c r="H14" i="2" s="1"/>
  <c r="D29" i="2"/>
  <c r="E29" i="2" s="1"/>
  <c r="P29" i="2" s="1"/>
  <c r="D39" i="2"/>
  <c r="E39" i="2" s="1"/>
  <c r="P39" i="2" s="1"/>
  <c r="D32" i="2"/>
  <c r="E32" i="2" s="1"/>
  <c r="F32" i="2" s="1"/>
  <c r="D24" i="2"/>
  <c r="E24" i="2" s="1"/>
  <c r="P24" i="2" s="1"/>
  <c r="D71" i="2"/>
  <c r="E71" i="2" s="1"/>
  <c r="P71" i="2" s="1"/>
  <c r="D42" i="2"/>
  <c r="E42" i="2" s="1"/>
  <c r="F42" i="2" s="1"/>
  <c r="D70" i="2"/>
  <c r="E70" i="2" s="1"/>
  <c r="P70" i="2" s="1"/>
  <c r="D36" i="2"/>
  <c r="E36" i="2" s="1"/>
  <c r="F36" i="2" s="1"/>
  <c r="D57" i="2"/>
  <c r="E57" i="2" s="1"/>
  <c r="P57" i="2" s="1"/>
  <c r="D85" i="2"/>
  <c r="E85" i="2" s="1"/>
  <c r="D31" i="2"/>
  <c r="E31" i="2" s="1"/>
  <c r="G40" i="2"/>
  <c r="P53" i="2"/>
  <c r="I53" i="2"/>
  <c r="L81" i="2"/>
  <c r="P81" i="2"/>
  <c r="P48" i="2"/>
  <c r="H48" i="2"/>
  <c r="P51" i="2"/>
  <c r="I51" i="2"/>
  <c r="P70" i="4"/>
  <c r="P57" i="4"/>
  <c r="P12" i="4"/>
  <c r="P78" i="4"/>
  <c r="H78" i="4"/>
  <c r="F38" i="4"/>
  <c r="D98" i="5"/>
  <c r="E98" i="5" s="1"/>
  <c r="P98" i="5" s="1"/>
  <c r="G28" i="7"/>
  <c r="P61" i="7"/>
  <c r="L68" i="7"/>
  <c r="P68" i="7"/>
  <c r="P53" i="7"/>
  <c r="H53" i="7"/>
  <c r="N43" i="7"/>
  <c r="N74" i="7" s="1"/>
  <c r="P43" i="7"/>
  <c r="D23" i="7"/>
  <c r="E23" i="7" s="1"/>
  <c r="D42" i="7"/>
  <c r="E42" i="7" s="1"/>
  <c r="D17" i="7"/>
  <c r="E17" i="7" s="1"/>
  <c r="D69" i="7"/>
  <c r="E69" i="7" s="1"/>
  <c r="H13" i="5"/>
  <c r="P13" i="5"/>
  <c r="F45" i="5"/>
  <c r="P45" i="5"/>
  <c r="P75" i="5"/>
  <c r="I75" i="5"/>
  <c r="P30" i="5"/>
  <c r="I30" i="5"/>
  <c r="D33" i="5"/>
  <c r="E33" i="5" s="1"/>
  <c r="D14" i="5"/>
  <c r="E14" i="5" s="1"/>
  <c r="D22" i="5"/>
  <c r="E22" i="5" s="1"/>
  <c r="D113" i="5"/>
  <c r="E113" i="5" s="1"/>
  <c r="D86" i="5"/>
  <c r="E86" i="5" s="1"/>
  <c r="D27" i="5"/>
  <c r="E27" i="5" s="1"/>
  <c r="D79" i="5"/>
  <c r="E79" i="5" s="1"/>
  <c r="D90" i="5"/>
  <c r="E90" i="5" s="1"/>
  <c r="D39" i="5"/>
  <c r="E39" i="5" s="1"/>
  <c r="D52" i="5"/>
  <c r="E52" i="5" s="1"/>
  <c r="D67" i="5"/>
  <c r="E67" i="5" s="1"/>
  <c r="D114" i="5"/>
  <c r="E114" i="5" s="1"/>
  <c r="D108" i="5"/>
  <c r="E108" i="5" s="1"/>
  <c r="D94" i="5"/>
  <c r="E94" i="5" s="1"/>
  <c r="D20" i="5"/>
  <c r="E20" i="5" s="1"/>
  <c r="D96" i="5"/>
  <c r="E96" i="5" s="1"/>
  <c r="D32" i="5"/>
  <c r="E32" i="5" s="1"/>
  <c r="D77" i="5"/>
  <c r="E77" i="5" s="1"/>
  <c r="D12" i="5"/>
  <c r="E12" i="5" s="1"/>
  <c r="D112" i="5"/>
  <c r="E112" i="5" s="1"/>
  <c r="D40" i="5"/>
  <c r="E40" i="5" s="1"/>
  <c r="D125" i="5"/>
  <c r="E125" i="5" s="1"/>
  <c r="D66" i="5"/>
  <c r="E66" i="5" s="1"/>
  <c r="D116" i="5"/>
  <c r="E116" i="5" s="1"/>
  <c r="I31" i="5"/>
  <c r="P31" i="5"/>
  <c r="I64" i="5"/>
  <c r="P64" i="5"/>
  <c r="D53" i="5"/>
  <c r="E53" i="5" s="1"/>
  <c r="D120" i="5"/>
  <c r="E120" i="5" s="1"/>
  <c r="D70" i="5"/>
  <c r="E70" i="5" s="1"/>
  <c r="D49" i="5"/>
  <c r="E49" i="5" s="1"/>
  <c r="D62" i="5"/>
  <c r="E62" i="5" s="1"/>
  <c r="D106" i="5"/>
  <c r="E106" i="5" s="1"/>
  <c r="D124" i="5"/>
  <c r="E124" i="5" s="1"/>
  <c r="D38" i="5"/>
  <c r="E38" i="5" s="1"/>
  <c r="O38" i="5" s="1"/>
  <c r="O128" i="5" s="1"/>
  <c r="D85" i="5"/>
  <c r="E85" i="5" s="1"/>
  <c r="D44" i="5"/>
  <c r="E44" i="5" s="1"/>
  <c r="D88" i="5"/>
  <c r="E88" i="5" s="1"/>
  <c r="D60" i="5"/>
  <c r="E60" i="5" s="1"/>
  <c r="D28" i="5"/>
  <c r="E28" i="5" s="1"/>
  <c r="D92" i="5"/>
  <c r="E92" i="5" s="1"/>
  <c r="D65" i="5"/>
  <c r="E65" i="5" s="1"/>
  <c r="D91" i="5"/>
  <c r="E91" i="5" s="1"/>
  <c r="D107" i="5"/>
  <c r="E107" i="5" s="1"/>
  <c r="D57" i="5"/>
  <c r="E57" i="5" s="1"/>
  <c r="D118" i="5"/>
  <c r="E118" i="5" s="1"/>
  <c r="D102" i="5"/>
  <c r="E102" i="5" s="1"/>
  <c r="D80" i="5"/>
  <c r="E80" i="5" s="1"/>
  <c r="D54" i="5"/>
  <c r="E54" i="5" s="1"/>
  <c r="D21" i="5"/>
  <c r="E21" i="5" s="1"/>
  <c r="D19" i="5"/>
  <c r="E19" i="5" s="1"/>
  <c r="D17" i="5"/>
  <c r="E17" i="5" s="1"/>
  <c r="D78" i="5"/>
  <c r="E78" i="5" s="1"/>
  <c r="D82" i="5"/>
  <c r="E82" i="5" s="1"/>
  <c r="D74" i="5"/>
  <c r="E74" i="5" s="1"/>
  <c r="D115" i="5"/>
  <c r="E115" i="5" s="1"/>
  <c r="D73" i="5"/>
  <c r="E73" i="5" s="1"/>
  <c r="D63" i="5"/>
  <c r="E63" i="5" s="1"/>
  <c r="D83" i="5"/>
  <c r="E83" i="5" s="1"/>
  <c r="D87" i="5"/>
  <c r="E87" i="5" s="1"/>
  <c r="D111" i="5"/>
  <c r="E111" i="5" s="1"/>
  <c r="D29" i="5"/>
  <c r="E29" i="5" s="1"/>
  <c r="D109" i="5"/>
  <c r="E109" i="5" s="1"/>
  <c r="D24" i="5"/>
  <c r="E24" i="5" s="1"/>
  <c r="D104" i="5"/>
  <c r="E104" i="5" s="1"/>
  <c r="D71" i="5"/>
  <c r="E71" i="5" s="1"/>
  <c r="D72" i="5"/>
  <c r="E72" i="5" s="1"/>
  <c r="D55" i="5"/>
  <c r="E55" i="5" s="1"/>
  <c r="I35" i="5"/>
  <c r="P35" i="5"/>
  <c r="H23" i="5"/>
  <c r="P23" i="5"/>
  <c r="P101" i="5"/>
  <c r="J101" i="5"/>
  <c r="D76" i="5"/>
  <c r="E76" i="5" s="1"/>
  <c r="D47" i="5"/>
  <c r="E47" i="5" s="1"/>
  <c r="D89" i="5"/>
  <c r="E89" i="5" s="1"/>
  <c r="D119" i="5"/>
  <c r="E119" i="5" s="1"/>
  <c r="D99" i="5"/>
  <c r="E99" i="5" s="1"/>
  <c r="D59" i="5"/>
  <c r="E59" i="5" s="1"/>
  <c r="D121" i="5"/>
  <c r="E121" i="5" s="1"/>
  <c r="D117" i="5"/>
  <c r="E117" i="5" s="1"/>
  <c r="D95" i="5"/>
  <c r="E95" i="5" s="1"/>
  <c r="D41" i="5"/>
  <c r="E41" i="5" s="1"/>
  <c r="D84" i="5"/>
  <c r="E84" i="5" s="1"/>
  <c r="D36" i="5"/>
  <c r="E36" i="5" s="1"/>
  <c r="D56" i="5"/>
  <c r="E56" i="5" s="1"/>
  <c r="D43" i="5"/>
  <c r="E43" i="5" s="1"/>
  <c r="D105" i="5"/>
  <c r="E105" i="5" s="1"/>
  <c r="D122" i="5"/>
  <c r="E122" i="5" s="1"/>
  <c r="D48" i="5"/>
  <c r="E48" i="5" s="1"/>
  <c r="D37" i="5"/>
  <c r="E37" i="5" s="1"/>
  <c r="D51" i="5"/>
  <c r="E51" i="5" s="1"/>
  <c r="D110" i="5"/>
  <c r="E110" i="5" s="1"/>
  <c r="D25" i="5"/>
  <c r="E25" i="5" s="1"/>
  <c r="D81" i="5"/>
  <c r="E81" i="5" s="1"/>
  <c r="D42" i="5"/>
  <c r="E42" i="5" s="1"/>
  <c r="D97" i="5"/>
  <c r="E97" i="5" s="1"/>
  <c r="D61" i="5"/>
  <c r="E61" i="5" s="1"/>
  <c r="D100" i="5"/>
  <c r="E100" i="5" s="1"/>
  <c r="P46" i="3" l="1"/>
  <c r="P56" i="2"/>
  <c r="P20" i="2"/>
  <c r="P104" i="4"/>
  <c r="G34" i="4"/>
  <c r="P24" i="6"/>
  <c r="P18" i="6"/>
  <c r="H57" i="6"/>
  <c r="H26" i="6"/>
  <c r="G48" i="6"/>
  <c r="J90" i="6"/>
  <c r="P84" i="6"/>
  <c r="H74" i="6"/>
  <c r="I60" i="6"/>
  <c r="F50" i="6"/>
  <c r="P30" i="6"/>
  <c r="P89" i="6"/>
  <c r="P13" i="6"/>
  <c r="I62" i="6"/>
  <c r="H23" i="6"/>
  <c r="P85" i="6"/>
  <c r="H59" i="6"/>
  <c r="P77" i="6"/>
  <c r="P19" i="6"/>
  <c r="P64" i="6"/>
  <c r="P83" i="6"/>
  <c r="J88" i="6"/>
  <c r="F40" i="6"/>
  <c r="G33" i="6"/>
  <c r="P52" i="6"/>
  <c r="P41" i="6"/>
  <c r="P28" i="6"/>
  <c r="P42" i="6"/>
  <c r="P104" i="6"/>
  <c r="P32" i="6"/>
  <c r="P92" i="6"/>
  <c r="P98" i="6"/>
  <c r="P102" i="6"/>
  <c r="F44" i="6"/>
  <c r="P36" i="6"/>
  <c r="G36" i="6"/>
  <c r="H27" i="6"/>
  <c r="P29" i="6"/>
  <c r="P113" i="6"/>
  <c r="I81" i="6"/>
  <c r="P114" i="6"/>
  <c r="H25" i="6"/>
  <c r="P65" i="6"/>
  <c r="I72" i="6"/>
  <c r="P72" i="6"/>
  <c r="H80" i="6"/>
  <c r="P80" i="6"/>
  <c r="G34" i="6"/>
  <c r="G35" i="6"/>
  <c r="P49" i="6"/>
  <c r="P58" i="6"/>
  <c r="P12" i="6"/>
  <c r="I69" i="6"/>
  <c r="P69" i="6"/>
  <c r="P51" i="6"/>
  <c r="P107" i="6"/>
  <c r="J97" i="6"/>
  <c r="P97" i="6"/>
  <c r="F43" i="6"/>
  <c r="P43" i="6"/>
  <c r="L103" i="6"/>
  <c r="P103" i="6"/>
  <c r="P39" i="6"/>
  <c r="F39" i="6"/>
  <c r="P79" i="6"/>
  <c r="H79" i="6"/>
  <c r="H53" i="6"/>
  <c r="P53" i="6"/>
  <c r="J86" i="6"/>
  <c r="P86" i="6"/>
  <c r="P63" i="6"/>
  <c r="I63" i="6"/>
  <c r="J91" i="6"/>
  <c r="P91" i="6"/>
  <c r="H16" i="6"/>
  <c r="P16" i="6"/>
  <c r="E117" i="6"/>
  <c r="P61" i="6"/>
  <c r="I61" i="6"/>
  <c r="L105" i="6"/>
  <c r="P105" i="6"/>
  <c r="H54" i="6"/>
  <c r="P54" i="6"/>
  <c r="P22" i="6"/>
  <c r="H22" i="6"/>
  <c r="P46" i="6"/>
  <c r="F46" i="6"/>
  <c r="P45" i="6"/>
  <c r="P73" i="6"/>
  <c r="P93" i="6"/>
  <c r="N115" i="6"/>
  <c r="N117" i="6" s="1"/>
  <c r="P115" i="6"/>
  <c r="P76" i="6"/>
  <c r="H76" i="6"/>
  <c r="H56" i="6"/>
  <c r="P56" i="6"/>
  <c r="P87" i="6"/>
  <c r="J87" i="6"/>
  <c r="P78" i="6"/>
  <c r="H78" i="6"/>
  <c r="P94" i="6"/>
  <c r="L94" i="6"/>
  <c r="L112" i="6"/>
  <c r="P112" i="6"/>
  <c r="K101" i="6"/>
  <c r="P101" i="6"/>
  <c r="K100" i="6"/>
  <c r="P100" i="6"/>
  <c r="L111" i="6"/>
  <c r="P111" i="6"/>
  <c r="M106" i="6"/>
  <c r="M117" i="6" s="1"/>
  <c r="I130" i="6" s="1"/>
  <c r="P106" i="6"/>
  <c r="I67" i="6"/>
  <c r="P67" i="6"/>
  <c r="F47" i="6"/>
  <c r="P47" i="6"/>
  <c r="H70" i="6"/>
  <c r="P70" i="6"/>
  <c r="I66" i="6"/>
  <c r="P55" i="6"/>
  <c r="I55" i="6"/>
  <c r="I71" i="6"/>
  <c r="P71" i="6"/>
  <c r="P38" i="6"/>
  <c r="F38" i="6"/>
  <c r="L110" i="6"/>
  <c r="P110" i="6"/>
  <c r="I31" i="6"/>
  <c r="E135" i="6" s="1"/>
  <c r="P31" i="6"/>
  <c r="P17" i="6"/>
  <c r="I17" i="6"/>
  <c r="I82" i="6"/>
  <c r="P82" i="6"/>
  <c r="I20" i="6"/>
  <c r="P20" i="6"/>
  <c r="J95" i="6"/>
  <c r="P95" i="6"/>
  <c r="I21" i="6"/>
  <c r="P21" i="6"/>
  <c r="M76" i="3"/>
  <c r="M80" i="3" s="1"/>
  <c r="I93" i="3" s="1"/>
  <c r="J65" i="3"/>
  <c r="F31" i="3"/>
  <c r="P62" i="3"/>
  <c r="I57" i="3"/>
  <c r="P22" i="3"/>
  <c r="P77" i="3"/>
  <c r="G28" i="3"/>
  <c r="P12" i="3"/>
  <c r="P18" i="3"/>
  <c r="P78" i="3"/>
  <c r="P41" i="3"/>
  <c r="F36" i="3"/>
  <c r="P52" i="3"/>
  <c r="G25" i="3"/>
  <c r="H51" i="3"/>
  <c r="P54" i="3"/>
  <c r="I14" i="3"/>
  <c r="L74" i="3"/>
  <c r="F34" i="3"/>
  <c r="P55" i="3"/>
  <c r="P29" i="3"/>
  <c r="H56" i="3"/>
  <c r="P21" i="3"/>
  <c r="P17" i="3"/>
  <c r="P16" i="3"/>
  <c r="J73" i="3"/>
  <c r="P40" i="3"/>
  <c r="J69" i="3"/>
  <c r="P47" i="3"/>
  <c r="G27" i="3"/>
  <c r="P53" i="3"/>
  <c r="P71" i="3"/>
  <c r="P37" i="3"/>
  <c r="F35" i="3"/>
  <c r="F42" i="3"/>
  <c r="N80" i="3"/>
  <c r="L67" i="3"/>
  <c r="K72" i="3"/>
  <c r="K80" i="3" s="1"/>
  <c r="J91" i="3" s="1"/>
  <c r="H44" i="3"/>
  <c r="F32" i="3"/>
  <c r="J70" i="3"/>
  <c r="F33" i="3"/>
  <c r="P66" i="3"/>
  <c r="P43" i="3"/>
  <c r="H48" i="3"/>
  <c r="E80" i="3"/>
  <c r="E98" i="3"/>
  <c r="P49" i="3"/>
  <c r="I49" i="3"/>
  <c r="G98" i="3" s="1"/>
  <c r="P38" i="3"/>
  <c r="F38" i="3"/>
  <c r="P26" i="3"/>
  <c r="G26" i="3"/>
  <c r="F30" i="3"/>
  <c r="P30" i="3"/>
  <c r="P19" i="3"/>
  <c r="H19" i="3"/>
  <c r="L68" i="3"/>
  <c r="P68" i="3"/>
  <c r="P64" i="3"/>
  <c r="J64" i="3"/>
  <c r="P13" i="3"/>
  <c r="H13" i="3"/>
  <c r="P63" i="3"/>
  <c r="J63" i="3"/>
  <c r="H20" i="3"/>
  <c r="P20" i="3"/>
  <c r="P45" i="2"/>
  <c r="H68" i="2"/>
  <c r="P54" i="2"/>
  <c r="P25" i="2"/>
  <c r="N44" i="2"/>
  <c r="P42" i="2"/>
  <c r="P13" i="2"/>
  <c r="L84" i="2"/>
  <c r="O94" i="2"/>
  <c r="M86" i="2"/>
  <c r="M94" i="2" s="1"/>
  <c r="I107" i="2" s="1"/>
  <c r="P32" i="2"/>
  <c r="H19" i="2"/>
  <c r="F39" i="2"/>
  <c r="I74" i="2"/>
  <c r="P47" i="2"/>
  <c r="I16" i="2"/>
  <c r="I23" i="2"/>
  <c r="I73" i="2"/>
  <c r="I59" i="2"/>
  <c r="I72" i="2"/>
  <c r="H66" i="2"/>
  <c r="P88" i="2"/>
  <c r="P77" i="2"/>
  <c r="J76" i="2"/>
  <c r="P69" i="2"/>
  <c r="P12" i="2"/>
  <c r="I55" i="2"/>
  <c r="F35" i="2"/>
  <c r="P37" i="2"/>
  <c r="F33" i="2"/>
  <c r="F41" i="2"/>
  <c r="H67" i="2"/>
  <c r="K83" i="2"/>
  <c r="K94" i="2" s="1"/>
  <c r="J105" i="2" s="1"/>
  <c r="P65" i="2"/>
  <c r="G29" i="2"/>
  <c r="P43" i="2"/>
  <c r="I71" i="2"/>
  <c r="F34" i="2"/>
  <c r="P87" i="2"/>
  <c r="N91" i="2"/>
  <c r="P64" i="2"/>
  <c r="H50" i="2"/>
  <c r="P14" i="2"/>
  <c r="P52" i="2"/>
  <c r="I70" i="2"/>
  <c r="P21" i="2"/>
  <c r="E94" i="2"/>
  <c r="P80" i="2"/>
  <c r="G26" i="2"/>
  <c r="H58" i="2"/>
  <c r="I24" i="2"/>
  <c r="I22" i="2"/>
  <c r="P24" i="4"/>
  <c r="P102" i="4"/>
  <c r="G48" i="4"/>
  <c r="P103" i="4"/>
  <c r="I86" i="4"/>
  <c r="L106" i="4"/>
  <c r="P60" i="4"/>
  <c r="P20" i="4"/>
  <c r="P94" i="4"/>
  <c r="L100" i="4"/>
  <c r="P29" i="4"/>
  <c r="P27" i="4"/>
  <c r="I82" i="4"/>
  <c r="P40" i="4"/>
  <c r="P99" i="4"/>
  <c r="G36" i="4"/>
  <c r="I30" i="4"/>
  <c r="P92" i="4"/>
  <c r="F47" i="4"/>
  <c r="F42" i="4"/>
  <c r="P37" i="4"/>
  <c r="H22" i="4"/>
  <c r="P39" i="4"/>
  <c r="H69" i="4"/>
  <c r="H21" i="4"/>
  <c r="F50" i="4"/>
  <c r="H77" i="4"/>
  <c r="F45" i="4"/>
  <c r="P41" i="4"/>
  <c r="P28" i="4"/>
  <c r="P31" i="4"/>
  <c r="I87" i="4"/>
  <c r="H75" i="4"/>
  <c r="P109" i="4"/>
  <c r="P58" i="4"/>
  <c r="P105" i="4"/>
  <c r="P107" i="4"/>
  <c r="H56" i="4"/>
  <c r="I84" i="4"/>
  <c r="J98" i="4"/>
  <c r="I16" i="4"/>
  <c r="P72" i="4"/>
  <c r="P85" i="4"/>
  <c r="J91" i="4"/>
  <c r="P79" i="4"/>
  <c r="F51" i="4"/>
  <c r="F44" i="4"/>
  <c r="L95" i="4"/>
  <c r="P68" i="4"/>
  <c r="P55" i="4"/>
  <c r="F49" i="4"/>
  <c r="P97" i="4"/>
  <c r="P67" i="4"/>
  <c r="I83" i="4"/>
  <c r="I65" i="4"/>
  <c r="I62" i="4"/>
  <c r="P76" i="4"/>
  <c r="P61" i="4"/>
  <c r="N52" i="4"/>
  <c r="N112" i="4" s="1"/>
  <c r="I89" i="4"/>
  <c r="H54" i="4"/>
  <c r="P18" i="4"/>
  <c r="P17" i="4"/>
  <c r="E112" i="4"/>
  <c r="H74" i="4"/>
  <c r="P64" i="4"/>
  <c r="F46" i="4"/>
  <c r="J96" i="4"/>
  <c r="I19" i="4"/>
  <c r="J93" i="4"/>
  <c r="P88" i="4"/>
  <c r="I88" i="4"/>
  <c r="L101" i="4"/>
  <c r="P101" i="4"/>
  <c r="P13" i="4"/>
  <c r="H13" i="4"/>
  <c r="P25" i="4"/>
  <c r="H53" i="4"/>
  <c r="P110" i="4"/>
  <c r="P26" i="4"/>
  <c r="H26" i="4"/>
  <c r="P43" i="4"/>
  <c r="F43" i="4"/>
  <c r="P73" i="4"/>
  <c r="P81" i="4"/>
  <c r="P59" i="4"/>
  <c r="I59" i="4"/>
  <c r="H14" i="4"/>
  <c r="G33" i="4"/>
  <c r="P33" i="4"/>
  <c r="P66" i="4"/>
  <c r="I66" i="4"/>
  <c r="P32" i="4"/>
  <c r="I32" i="4"/>
  <c r="H63" i="4"/>
  <c r="P63" i="4"/>
  <c r="P50" i="5"/>
  <c r="P69" i="5"/>
  <c r="P34" i="5"/>
  <c r="F46" i="5"/>
  <c r="P58" i="5"/>
  <c r="I26" i="5"/>
  <c r="I18" i="5"/>
  <c r="P16" i="5"/>
  <c r="I16" i="5"/>
  <c r="G39" i="7"/>
  <c r="P14" i="7"/>
  <c r="P22" i="7"/>
  <c r="H22" i="7"/>
  <c r="P25" i="7"/>
  <c r="K66" i="7"/>
  <c r="K74" i="7" s="1"/>
  <c r="J85" i="7" s="1"/>
  <c r="P57" i="7"/>
  <c r="H55" i="7"/>
  <c r="H44" i="7"/>
  <c r="L70" i="7"/>
  <c r="H51" i="7"/>
  <c r="P41" i="7"/>
  <c r="P40" i="7"/>
  <c r="P33" i="7"/>
  <c r="P13" i="7"/>
  <c r="E74" i="7"/>
  <c r="P18" i="7"/>
  <c r="P54" i="7"/>
  <c r="H54" i="7"/>
  <c r="P45" i="7"/>
  <c r="H45" i="7"/>
  <c r="H52" i="7"/>
  <c r="P52" i="7"/>
  <c r="F32" i="7"/>
  <c r="P32" i="7"/>
  <c r="P37" i="7"/>
  <c r="F37" i="7"/>
  <c r="H19" i="7"/>
  <c r="P19" i="7"/>
  <c r="H20" i="7"/>
  <c r="P20" i="7"/>
  <c r="J65" i="7"/>
  <c r="G27" i="7"/>
  <c r="G74" i="7" s="1"/>
  <c r="I83" i="7" s="1"/>
  <c r="P67" i="7"/>
  <c r="I47" i="7"/>
  <c r="P56" i="7"/>
  <c r="H56" i="7"/>
  <c r="H12" i="7"/>
  <c r="P12" i="7"/>
  <c r="I50" i="7"/>
  <c r="P50" i="7"/>
  <c r="L72" i="7"/>
  <c r="P72" i="7"/>
  <c r="I15" i="7"/>
  <c r="P15" i="7"/>
  <c r="P31" i="7"/>
  <c r="F31" i="7"/>
  <c r="H48" i="7"/>
  <c r="P48" i="7"/>
  <c r="F38" i="7"/>
  <c r="P38" i="7"/>
  <c r="J64" i="7"/>
  <c r="J74" i="7" s="1"/>
  <c r="I85" i="7" s="1"/>
  <c r="P64" i="7"/>
  <c r="C92" i="7"/>
  <c r="F35" i="7"/>
  <c r="F36" i="7"/>
  <c r="P21" i="7"/>
  <c r="H21" i="7"/>
  <c r="I16" i="7"/>
  <c r="P16" i="7"/>
  <c r="P79" i="2"/>
  <c r="J79" i="2"/>
  <c r="H63" i="2"/>
  <c r="J82" i="2"/>
  <c r="P82" i="2"/>
  <c r="P17" i="2"/>
  <c r="I17" i="2"/>
  <c r="I57" i="2"/>
  <c r="P36" i="2"/>
  <c r="F38" i="2"/>
  <c r="F31" i="2"/>
  <c r="P31" i="2"/>
  <c r="P62" i="2"/>
  <c r="H62" i="2"/>
  <c r="H46" i="2"/>
  <c r="P46" i="2"/>
  <c r="P75" i="2"/>
  <c r="J75" i="2"/>
  <c r="P30" i="2"/>
  <c r="F30" i="2"/>
  <c r="P18" i="2"/>
  <c r="H18" i="2"/>
  <c r="P85" i="2"/>
  <c r="L85" i="2"/>
  <c r="P15" i="2"/>
  <c r="I15" i="2"/>
  <c r="P78" i="2"/>
  <c r="J78" i="2"/>
  <c r="J98" i="5"/>
  <c r="I17" i="7"/>
  <c r="P17" i="7"/>
  <c r="P42" i="7"/>
  <c r="F42" i="7"/>
  <c r="I23" i="7"/>
  <c r="E92" i="7" s="1"/>
  <c r="P23" i="7"/>
  <c r="L69" i="7"/>
  <c r="P69" i="7"/>
  <c r="P61" i="5"/>
  <c r="H61" i="5"/>
  <c r="P48" i="5"/>
  <c r="F48" i="5"/>
  <c r="P99" i="5"/>
  <c r="J99" i="5"/>
  <c r="P76" i="5"/>
  <c r="H76" i="5"/>
  <c r="I72" i="5"/>
  <c r="P72" i="5"/>
  <c r="H83" i="5"/>
  <c r="P83" i="5"/>
  <c r="P19" i="5"/>
  <c r="I19" i="5"/>
  <c r="P91" i="5"/>
  <c r="I91" i="5"/>
  <c r="F49" i="5"/>
  <c r="P49" i="5"/>
  <c r="P94" i="5"/>
  <c r="I94" i="5"/>
  <c r="G52" i="5"/>
  <c r="P52" i="5"/>
  <c r="P100" i="5"/>
  <c r="J100" i="5"/>
  <c r="H81" i="5"/>
  <c r="P81" i="5"/>
  <c r="G37" i="5"/>
  <c r="P37" i="5"/>
  <c r="P43" i="5"/>
  <c r="F43" i="5"/>
  <c r="G41" i="5"/>
  <c r="P41" i="5"/>
  <c r="H59" i="5"/>
  <c r="P59" i="5"/>
  <c r="F47" i="5"/>
  <c r="P47" i="5"/>
  <c r="P55" i="5"/>
  <c r="F55" i="5"/>
  <c r="P24" i="5"/>
  <c r="H24" i="5"/>
  <c r="P87" i="5"/>
  <c r="I87" i="5"/>
  <c r="P115" i="5"/>
  <c r="L115" i="5"/>
  <c r="P17" i="5"/>
  <c r="I17" i="5"/>
  <c r="P80" i="5"/>
  <c r="H80" i="5"/>
  <c r="P107" i="5"/>
  <c r="J107" i="5"/>
  <c r="P28" i="5"/>
  <c r="I28" i="5"/>
  <c r="P85" i="5"/>
  <c r="I85" i="5"/>
  <c r="P62" i="5"/>
  <c r="I62" i="5"/>
  <c r="F53" i="5"/>
  <c r="P53" i="5"/>
  <c r="P66" i="5"/>
  <c r="H66" i="5"/>
  <c r="P12" i="5"/>
  <c r="H12" i="5"/>
  <c r="E128" i="5"/>
  <c r="I20" i="5"/>
  <c r="P20" i="5"/>
  <c r="P67" i="5"/>
  <c r="I67" i="5"/>
  <c r="H79" i="5"/>
  <c r="P79" i="5"/>
  <c r="P22" i="5"/>
  <c r="H22" i="5"/>
  <c r="P25" i="5"/>
  <c r="H25" i="5"/>
  <c r="P95" i="5"/>
  <c r="I95" i="5"/>
  <c r="P109" i="5"/>
  <c r="K109" i="5"/>
  <c r="P77" i="5"/>
  <c r="H77" i="5"/>
  <c r="H14" i="5"/>
  <c r="P14" i="5"/>
  <c r="P97" i="5"/>
  <c r="J97" i="5"/>
  <c r="P110" i="5"/>
  <c r="K110" i="5"/>
  <c r="P122" i="5"/>
  <c r="L122" i="5"/>
  <c r="P36" i="5"/>
  <c r="I36" i="5"/>
  <c r="P117" i="5"/>
  <c r="M117" i="5"/>
  <c r="M128" i="5" s="1"/>
  <c r="I141" i="5" s="1"/>
  <c r="P119" i="5"/>
  <c r="L119" i="5"/>
  <c r="P71" i="5"/>
  <c r="I71" i="5"/>
  <c r="P29" i="5"/>
  <c r="H29" i="5"/>
  <c r="I63" i="5"/>
  <c r="P63" i="5"/>
  <c r="H82" i="5"/>
  <c r="P82" i="5"/>
  <c r="I21" i="5"/>
  <c r="P21" i="5"/>
  <c r="P118" i="5"/>
  <c r="L118" i="5"/>
  <c r="I65" i="5"/>
  <c r="P65" i="5"/>
  <c r="I88" i="5"/>
  <c r="P88" i="5"/>
  <c r="P124" i="5"/>
  <c r="N124" i="5"/>
  <c r="P70" i="5"/>
  <c r="I70" i="5"/>
  <c r="G40" i="5"/>
  <c r="P40" i="5"/>
  <c r="I32" i="5"/>
  <c r="P32" i="5"/>
  <c r="P108" i="5"/>
  <c r="K108" i="5"/>
  <c r="G39" i="5"/>
  <c r="P39" i="5"/>
  <c r="P86" i="5"/>
  <c r="I86" i="5"/>
  <c r="P33" i="5"/>
  <c r="I33" i="5"/>
  <c r="N56" i="5"/>
  <c r="P56" i="5"/>
  <c r="P74" i="5"/>
  <c r="I74" i="5"/>
  <c r="P102" i="5"/>
  <c r="J102" i="5"/>
  <c r="H60" i="5"/>
  <c r="P60" i="5"/>
  <c r="P125" i="5"/>
  <c r="N125" i="5"/>
  <c r="P27" i="5"/>
  <c r="H27" i="5"/>
  <c r="F42" i="5"/>
  <c r="P42" i="5"/>
  <c r="P51" i="5"/>
  <c r="F51" i="5"/>
  <c r="P105" i="5"/>
  <c r="K105" i="5"/>
  <c r="P84" i="5"/>
  <c r="I84" i="5"/>
  <c r="P121" i="5"/>
  <c r="L121" i="5"/>
  <c r="P89" i="5"/>
  <c r="I89" i="5"/>
  <c r="P104" i="5"/>
  <c r="J104" i="5"/>
  <c r="P111" i="5"/>
  <c r="K111" i="5"/>
  <c r="H73" i="5"/>
  <c r="P73" i="5"/>
  <c r="P78" i="5"/>
  <c r="H78" i="5"/>
  <c r="F54" i="5"/>
  <c r="P54" i="5"/>
  <c r="P57" i="5"/>
  <c r="H57" i="5"/>
  <c r="P92" i="5"/>
  <c r="I92" i="5"/>
  <c r="F44" i="5"/>
  <c r="P44" i="5"/>
  <c r="P106" i="5"/>
  <c r="J106" i="5"/>
  <c r="P120" i="5"/>
  <c r="L120" i="5"/>
  <c r="P116" i="5"/>
  <c r="L116" i="5"/>
  <c r="P112" i="5"/>
  <c r="L112" i="5"/>
  <c r="P96" i="5"/>
  <c r="I96" i="5"/>
  <c r="P114" i="5"/>
  <c r="L114" i="5"/>
  <c r="P90" i="5"/>
  <c r="I90" i="5"/>
  <c r="P113" i="5"/>
  <c r="L113" i="5"/>
  <c r="G117" i="6" l="1"/>
  <c r="I126" i="6" s="1"/>
  <c r="H117" i="6"/>
  <c r="I127" i="6" s="1"/>
  <c r="F117" i="6"/>
  <c r="J126" i="6" s="1"/>
  <c r="I117" i="6"/>
  <c r="J127" i="6" s="1"/>
  <c r="L117" i="6"/>
  <c r="I129" i="6" s="1"/>
  <c r="P117" i="6"/>
  <c r="E119" i="6" s="1"/>
  <c r="J117" i="6"/>
  <c r="I128" i="6" s="1"/>
  <c r="C135" i="6"/>
  <c r="K117" i="6"/>
  <c r="J128" i="6" s="1"/>
  <c r="L80" i="3"/>
  <c r="I92" i="3" s="1"/>
  <c r="I80" i="3"/>
  <c r="J90" i="3" s="1"/>
  <c r="G80" i="3"/>
  <c r="I89" i="3" s="1"/>
  <c r="F80" i="3"/>
  <c r="J89" i="3" s="1"/>
  <c r="J80" i="3"/>
  <c r="I91" i="3" s="1"/>
  <c r="K91" i="3" s="1"/>
  <c r="H80" i="3"/>
  <c r="I90" i="3" s="1"/>
  <c r="K90" i="3" s="1"/>
  <c r="P80" i="3"/>
  <c r="I86" i="3" s="1"/>
  <c r="N94" i="2"/>
  <c r="L94" i="2"/>
  <c r="I106" i="2" s="1"/>
  <c r="G112" i="2"/>
  <c r="H94" i="2"/>
  <c r="I104" i="2" s="1"/>
  <c r="E112" i="2"/>
  <c r="J94" i="2"/>
  <c r="I105" i="2" s="1"/>
  <c r="K105" i="2" s="1"/>
  <c r="F94" i="2"/>
  <c r="G94" i="2"/>
  <c r="I103" i="2" s="1"/>
  <c r="I94" i="2"/>
  <c r="J104" i="2" s="1"/>
  <c r="P94" i="2"/>
  <c r="I100" i="2" s="1"/>
  <c r="G112" i="4"/>
  <c r="I122" i="4" s="1"/>
  <c r="E131" i="4"/>
  <c r="J112" i="4"/>
  <c r="I124" i="4" s="1"/>
  <c r="K124" i="4" s="1"/>
  <c r="F112" i="4"/>
  <c r="J122" i="4" s="1"/>
  <c r="P112" i="4"/>
  <c r="I119" i="4" s="1"/>
  <c r="H112" i="4"/>
  <c r="I123" i="4" s="1"/>
  <c r="L112" i="4"/>
  <c r="I125" i="4" s="1"/>
  <c r="G131" i="4"/>
  <c r="I112" i="4"/>
  <c r="J123" i="4" s="1"/>
  <c r="L74" i="7"/>
  <c r="I86" i="7" s="1"/>
  <c r="K85" i="7"/>
  <c r="H74" i="7"/>
  <c r="I84" i="7" s="1"/>
  <c r="I74" i="7"/>
  <c r="J84" i="7" s="1"/>
  <c r="F74" i="7"/>
  <c r="P74" i="7"/>
  <c r="G92" i="7"/>
  <c r="I128" i="5"/>
  <c r="J138" i="5" s="1"/>
  <c r="L128" i="5"/>
  <c r="I140" i="5" s="1"/>
  <c r="E146" i="5"/>
  <c r="G128" i="5"/>
  <c r="I137" i="5" s="1"/>
  <c r="F128" i="5"/>
  <c r="N128" i="5"/>
  <c r="G146" i="5"/>
  <c r="H128" i="5"/>
  <c r="I138" i="5" s="1"/>
  <c r="C146" i="5"/>
  <c r="K128" i="5"/>
  <c r="J139" i="5" s="1"/>
  <c r="J128" i="5"/>
  <c r="I139" i="5" s="1"/>
  <c r="P128" i="5"/>
  <c r="K126" i="6" l="1"/>
  <c r="I123" i="6"/>
  <c r="K128" i="6"/>
  <c r="K127" i="6"/>
  <c r="E118" i="6"/>
  <c r="K89" i="3"/>
  <c r="E82" i="3"/>
  <c r="E81" i="3"/>
  <c r="K104" i="2"/>
  <c r="E96" i="2"/>
  <c r="E95" i="2"/>
  <c r="J103" i="2"/>
  <c r="K103" i="2" s="1"/>
  <c r="K122" i="4"/>
  <c r="K123" i="4"/>
  <c r="E114" i="4"/>
  <c r="E113" i="4"/>
  <c r="K138" i="5"/>
  <c r="K139" i="5"/>
  <c r="K84" i="7"/>
  <c r="J83" i="7"/>
  <c r="K83" i="7" s="1"/>
  <c r="E75" i="7"/>
  <c r="E76" i="7"/>
  <c r="I80" i="7"/>
  <c r="J137" i="5"/>
  <c r="K137" i="5" s="1"/>
  <c r="E129" i="5"/>
  <c r="I134" i="5"/>
  <c r="E130" i="5"/>
</calcChain>
</file>

<file path=xl/sharedStrings.xml><?xml version="1.0" encoding="utf-8"?>
<sst xmlns="http://schemas.openxmlformats.org/spreadsheetml/2006/main" count="798" uniqueCount="214">
  <si>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</si>
  <si>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</si>
  <si>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</si>
  <si>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</si>
  <si>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</si>
  <si>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</si>
  <si>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</si>
  <si>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</si>
  <si>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</si>
  <si>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</si>
  <si>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</si>
  <si>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</si>
  <si>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</si>
  <si>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</si>
  <si>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</si>
  <si>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</si>
  <si>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</si>
  <si>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</si>
  <si>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</si>
  <si>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</si>
  <si>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</si>
  <si>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</si>
  <si>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</si>
  <si>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</si>
  <si>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FDI-WAUPX</t>
  </si>
  <si>
    <t>GLT-BERLIN</t>
  </si>
  <si>
    <t>GLT-BRKLN</t>
  </si>
  <si>
    <t>GLT-PRNCTN</t>
  </si>
  <si>
    <t>MQI-ENDEAV</t>
  </si>
  <si>
    <t>MQI-MONTLL</t>
  </si>
  <si>
    <t>MQI-NESHKR</t>
  </si>
  <si>
    <t>MQI-OXFORD</t>
  </si>
  <si>
    <t>MQI-WESTFD</t>
  </si>
  <si>
    <t>MQT-BUFFLO</t>
  </si>
  <si>
    <t>MQT-CRYSLK</t>
  </si>
  <si>
    <t>MQT-DOUGLS</t>
  </si>
  <si>
    <t>MQT-HARRIS</t>
  </si>
  <si>
    <t>MQT-MECAN</t>
  </si>
  <si>
    <t>MQT-MONTEL</t>
  </si>
  <si>
    <t>MQT-MOUNDV</t>
  </si>
  <si>
    <t>MQT-NESHKR</t>
  </si>
  <si>
    <t>MQT-NEWTON</t>
  </si>
  <si>
    <t>MQT-OXFORD</t>
  </si>
  <si>
    <t>MQT-PACKWK</t>
  </si>
  <si>
    <t>MQT-SHLDS</t>
  </si>
  <si>
    <t>MQT-SPRNGF</t>
  </si>
  <si>
    <t>MQT-WESTFD</t>
  </si>
  <si>
    <t>UNKNOWN</t>
  </si>
  <si>
    <t>WAI-COLOMA</t>
  </si>
  <si>
    <t>WAI-WAUTOM</t>
  </si>
  <si>
    <t>WAT-COLOMA</t>
  </si>
  <si>
    <t>WAT-DAKOTA</t>
  </si>
  <si>
    <t>WAT-DEERFD</t>
  </si>
  <si>
    <t>WAT-MARION</t>
  </si>
  <si>
    <t>WAT-RCHFD</t>
  </si>
  <si>
    <t>WAT-WAUTMA</t>
  </si>
  <si>
    <t>WNI-NEENAH</t>
  </si>
  <si>
    <t>WNI-OSH-E</t>
  </si>
  <si>
    <t>WNI-OSH-W</t>
  </si>
  <si>
    <t>X-AD-CHEST</t>
  </si>
  <si>
    <t>X-AD-JACK</t>
  </si>
  <si>
    <t>X-AD-LINC</t>
  </si>
  <si>
    <t>X-AD-NEWH</t>
  </si>
  <si>
    <t>X-AD-NOLIB</t>
  </si>
  <si>
    <t>X-OTHER-WI</t>
  </si>
  <si>
    <t>X-OUTSTATE</t>
  </si>
  <si>
    <t>X-PO-T-PG</t>
  </si>
  <si>
    <t>Z-OTHER</t>
  </si>
  <si>
    <t>WAT-PLNFLD</t>
  </si>
  <si>
    <t>X-CO-COL</t>
  </si>
  <si>
    <t>X-CO-PORT</t>
  </si>
  <si>
    <t>FDT-MARSH</t>
  </si>
  <si>
    <t>FDT-XUNKWN</t>
  </si>
  <si>
    <t>GLI-PRINCT</t>
  </si>
  <si>
    <t>GLT-MACKFD</t>
  </si>
  <si>
    <t>WAI-REDGNT</t>
  </si>
  <si>
    <t>X-OU-APLTN</t>
  </si>
  <si>
    <t>FDI-FDL</t>
  </si>
  <si>
    <t>FDI-RIPON</t>
  </si>
  <si>
    <t>GLI-BERLIN</t>
  </si>
  <si>
    <t>GLI-GREENL</t>
  </si>
  <si>
    <t>GLI-KINGST</t>
  </si>
  <si>
    <t>GLI-MARKSN</t>
  </si>
  <si>
    <t>GLT-GRNLK</t>
  </si>
  <si>
    <t>GLT-KINGST</t>
  </si>
  <si>
    <t>GLT-MRQTTE</t>
  </si>
  <si>
    <t>GLT-SENECA</t>
  </si>
  <si>
    <t>WAT-LEON</t>
  </si>
  <si>
    <t>WNI-MENASH</t>
  </si>
  <si>
    <t>WNI-OSH-S</t>
  </si>
  <si>
    <t>WNT-CLAYTN</t>
  </si>
  <si>
    <t>WNT-MEN-E</t>
  </si>
  <si>
    <t>WNT-MEN-W</t>
  </si>
  <si>
    <t>WNT-NEENAH</t>
  </si>
  <si>
    <t>WNT-NEKIMI</t>
  </si>
  <si>
    <t>WNT-OMRO</t>
  </si>
  <si>
    <t>WNT-WNCHST</t>
  </si>
  <si>
    <t>X-DO-LIB</t>
  </si>
  <si>
    <t>X-SH-NOLIB</t>
  </si>
  <si>
    <t>X-WS-LIB</t>
  </si>
  <si>
    <t>FDT-EMPIRE</t>
  </si>
  <si>
    <t>X-CO-PARD</t>
  </si>
  <si>
    <t>Adjacent County, non Winnefox, Library</t>
  </si>
  <si>
    <t>Adjacent County, non Winnefox, No Library</t>
  </si>
  <si>
    <t>Out of State</t>
  </si>
  <si>
    <t>Unknown</t>
  </si>
  <si>
    <t>WNI-MENASHA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</si>
  <si>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</si>
  <si>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</si>
  <si>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</si>
  <si>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</si>
  <si>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</si>
  <si>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</si>
  <si>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</si>
  <si>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</si>
  <si>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</si>
  <si>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Waushara</t>
  </si>
  <si>
    <t>Green Lake</t>
  </si>
  <si>
    <t>Columbia</t>
  </si>
  <si>
    <t>Adams</t>
  </si>
  <si>
    <t>FDT-FRNDSP</t>
  </si>
  <si>
    <t>WAI-HANCCK</t>
  </si>
  <si>
    <t>WAI-PLNFLD</t>
  </si>
  <si>
    <t>WAI-WILDRS</t>
  </si>
  <si>
    <t>WAT-HNCOCK</t>
  </si>
  <si>
    <t>WNI-OSH-C</t>
  </si>
  <si>
    <t>X-AD-RICH</t>
  </si>
  <si>
    <t>FDT-METOMN</t>
  </si>
  <si>
    <t>FDT-FDL</t>
  </si>
  <si>
    <t>GLT-MNCHST</t>
  </si>
  <si>
    <t>WAT-AURORA</t>
  </si>
  <si>
    <t>WNI-OMRO</t>
  </si>
  <si>
    <t>WNT-OSHKOSH</t>
  </si>
  <si>
    <t>WNT-POYGAN</t>
  </si>
  <si>
    <t>FDI-NFDL</t>
  </si>
  <si>
    <t>PACKWAUKEE</t>
  </si>
  <si>
    <t>ENDEAVOR</t>
  </si>
  <si>
    <t>WESTFIELD</t>
  </si>
  <si>
    <t>MONTELLO</t>
  </si>
  <si>
    <t>NESHKORO</t>
  </si>
  <si>
    <t>OXFORD</t>
  </si>
  <si>
    <t>FDI-OAKFLD</t>
  </si>
  <si>
    <t>WAT-MTMOR</t>
  </si>
  <si>
    <t>FDT-ASHFRD</t>
  </si>
  <si>
    <t>WAT-WARREN</t>
  </si>
  <si>
    <t>X-WS-NOLIB</t>
  </si>
  <si>
    <t>FDT-OSEOLA</t>
  </si>
  <si>
    <t>FDT-RIPON</t>
  </si>
  <si>
    <t>FDT-TAYCH</t>
  </si>
  <si>
    <t>GLI-MARQT</t>
  </si>
  <si>
    <t>WAT-SAXEVL</t>
  </si>
  <si>
    <t>XX-OU-LIB</t>
  </si>
  <si>
    <t>X-PO-LIB</t>
  </si>
  <si>
    <t>Y-ILL</t>
  </si>
  <si>
    <t>Z-ILL</t>
  </si>
  <si>
    <t>FDS-RIPNST</t>
  </si>
  <si>
    <t>WAT-SPRNWT</t>
  </si>
  <si>
    <t>WAI-WAUTOMA</t>
  </si>
  <si>
    <t>X-CO-T-NEW</t>
  </si>
  <si>
    <t>GLT-SATMAR</t>
  </si>
  <si>
    <t>WAT-POYSIP</t>
  </si>
  <si>
    <t>X-CO-T-WEY</t>
  </si>
  <si>
    <t>X-PO-T-PI</t>
  </si>
  <si>
    <t>FDT-LAMRTN</t>
  </si>
  <si>
    <t>FDI-BRANDON</t>
  </si>
  <si>
    <t>XX-OU-NOLIB</t>
  </si>
  <si>
    <t>X-CA-I-NEW</t>
  </si>
  <si>
    <t>X-CA-NOLIB</t>
  </si>
  <si>
    <t>X-PO-T-ALM</t>
  </si>
  <si>
    <t>FDT-FOREST</t>
  </si>
  <si>
    <t>WAI-PLAINFLD</t>
  </si>
  <si>
    <t>WNT-VINELD</t>
  </si>
  <si>
    <t>WNT-WNCN</t>
  </si>
  <si>
    <t>X-CO-NOLIB</t>
  </si>
  <si>
    <t>X-CO-T-MAR</t>
  </si>
  <si>
    <t>MQT-NESKR</t>
  </si>
  <si>
    <t>WAI-LOHRVL</t>
  </si>
  <si>
    <t>WNI-WINNECN</t>
  </si>
  <si>
    <t>X-CO-SCOTT</t>
  </si>
  <si>
    <t>X-DO-NOLIB</t>
  </si>
  <si>
    <t>FDI-MTCALV</t>
  </si>
  <si>
    <t>X-CO-T-PAC</t>
  </si>
  <si>
    <t>X-CA-I-SHE</t>
  </si>
  <si>
    <t>FDL-RIPON</t>
  </si>
  <si>
    <t>WNI-WINNCN</t>
  </si>
  <si>
    <t>X-CA-MNASH</t>
  </si>
  <si>
    <t>GLI-MRKSN</t>
  </si>
  <si>
    <t>MQT-NESHK</t>
  </si>
  <si>
    <t>X-CA-T-STO</t>
  </si>
  <si>
    <t>WAT-OASIS</t>
  </si>
  <si>
    <t>WNT-ALGOMA</t>
  </si>
  <si>
    <t>WNI-WNNCNN</t>
  </si>
  <si>
    <t>WNT-CLAYTON</t>
  </si>
  <si>
    <t>GLT-MARQ</t>
  </si>
  <si>
    <t>GLT-MACKFORD</t>
  </si>
  <si>
    <t>X-AD-COLBN</t>
  </si>
  <si>
    <t>X-AD-LEOLA</t>
  </si>
  <si>
    <t>X-CA-NEW</t>
  </si>
  <si>
    <t>X-CO-T-LEW</t>
  </si>
  <si>
    <t>WAT-BLMFLD</t>
  </si>
  <si>
    <t>WNT-BLCKWF</t>
  </si>
  <si>
    <t>WNT-NEPSKN</t>
  </si>
  <si>
    <t>X-CO-LIB</t>
  </si>
  <si>
    <t>GLI-PRNCTN</t>
  </si>
  <si>
    <t>X-OU-TGRAN</t>
  </si>
  <si>
    <t>X-AD-ADAMS</t>
  </si>
  <si>
    <t>FDT-ROSNDL</t>
  </si>
  <si>
    <t>X-CO-T-SPR</t>
  </si>
  <si>
    <t>(No non-libraried circ because Adams is a county library)</t>
  </si>
  <si>
    <t>WNT-RUSHFD</t>
  </si>
  <si>
    <t>X-CO-CAMB</t>
  </si>
  <si>
    <t>FDI-CMPBSP</t>
  </si>
  <si>
    <t>X-PO-I-PLO</t>
  </si>
  <si>
    <t>X-PO-NOLIB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</si>
</sst>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2" fillId="0" borderId="1" xfId="0" applyFont="1" applyBorder="1"/>
    <xf numFmtId="164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0" fillId="0" borderId="0" xfId="1" applyNumberFormat="1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/>
    <xf numFmtId="0" fontId="2" fillId="10" borderId="1" xfId="0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10" borderId="0" xfId="0" applyFill="1"/>
    <xf numFmtId="0" fontId="0" fillId="6" borderId="0" xfId="0" applyFill="1"/>
    <xf numFmtId="0" fontId="0" fillId="8" borderId="0" xfId="0" applyFill="1"/>
    <xf numFmtId="0" fontId="0" fillId="9" borderId="0" xfId="0" applyFill="1"/>
    <xf numFmtId="164" fontId="2" fillId="2" borderId="0" xfId="1" applyNumberFormat="1" applyFont="1" applyFill="1"/>
    <xf numFmtId="164" fontId="2" fillId="3" borderId="0" xfId="1" applyNumberFormat="1" applyFont="1" applyFill="1"/>
    <xf numFmtId="164" fontId="2" fillId="4" borderId="0" xfId="1" applyNumberFormat="1" applyFont="1" applyFill="1"/>
    <xf numFmtId="164" fontId="2" fillId="5" borderId="0" xfId="1" applyNumberFormat="1" applyFont="1" applyFill="1"/>
    <xf numFmtId="164" fontId="2" fillId="6" borderId="0" xfId="1" applyNumberFormat="1" applyFont="1" applyFill="1"/>
    <xf numFmtId="164" fontId="2" fillId="7" borderId="0" xfId="1" applyNumberFormat="1" applyFont="1" applyFill="1"/>
    <xf numFmtId="164" fontId="2" fillId="8" borderId="0" xfId="1" applyNumberFormat="1" applyFont="1" applyFill="1"/>
    <xf numFmtId="164" fontId="2" fillId="9" borderId="0" xfId="1" applyNumberFormat="1" applyFont="1" applyFill="1"/>
    <xf numFmtId="164" fontId="2" fillId="10" borderId="0" xfId="1" applyNumberFormat="1" applyFont="1" applyFill="1"/>
    <xf numFmtId="0" fontId="2" fillId="11" borderId="2" xfId="0" applyFont="1" applyFill="1" applyBorder="1"/>
    <xf numFmtId="164" fontId="2" fillId="11" borderId="3" xfId="1" applyNumberFormat="1" applyFont="1" applyFill="1" applyBorder="1"/>
    <xf numFmtId="0" fontId="2" fillId="11" borderId="3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164" fontId="2" fillId="11" borderId="0" xfId="1" applyNumberFormat="1" applyFont="1" applyFill="1" applyBorder="1"/>
    <xf numFmtId="0" fontId="2" fillId="11" borderId="0" xfId="0" applyFont="1" applyFill="1" applyBorder="1"/>
    <xf numFmtId="164" fontId="2" fillId="11" borderId="1" xfId="0" applyNumberFormat="1" applyFont="1" applyFill="1" applyBorder="1"/>
    <xf numFmtId="0" fontId="2" fillId="11" borderId="6" xfId="0" applyFont="1" applyFill="1" applyBorder="1"/>
    <xf numFmtId="164" fontId="2" fillId="11" borderId="0" xfId="0" applyNumberFormat="1" applyFont="1" applyFill="1" applyBorder="1"/>
    <xf numFmtId="164" fontId="2" fillId="11" borderId="7" xfId="1" applyNumberFormat="1" applyFont="1" applyFill="1" applyBorder="1"/>
    <xf numFmtId="0" fontId="2" fillId="11" borderId="7" xfId="0" applyFont="1" applyFill="1" applyBorder="1"/>
    <xf numFmtId="164" fontId="2" fillId="11" borderId="8" xfId="0" applyNumberFormat="1" applyFont="1" applyFill="1" applyBorder="1"/>
    <xf numFmtId="164" fontId="2" fillId="11" borderId="9" xfId="0" applyNumberFormat="1" applyFont="1" applyFill="1" applyBorder="1"/>
    <xf numFmtId="0" fontId="2" fillId="11" borderId="10" xfId="0" applyFont="1" applyFill="1" applyBorder="1"/>
    <xf numFmtId="164" fontId="2" fillId="11" borderId="11" xfId="1" applyNumberFormat="1" applyFont="1" applyFill="1" applyBorder="1"/>
    <xf numFmtId="0" fontId="2" fillId="11" borderId="11" xfId="0" applyFont="1" applyFill="1" applyBorder="1"/>
    <xf numFmtId="0" fontId="2" fillId="11" borderId="12" xfId="0" applyFont="1" applyFill="1" applyBorder="1"/>
    <xf numFmtId="1" fontId="2" fillId="5" borderId="0" xfId="0" applyNumberFormat="1" applyFont="1" applyFill="1"/>
    <xf numFmtId="0" fontId="4" fillId="0" borderId="0" xfId="0" applyFont="1"/>
    <xf numFmtId="164" fontId="2" fillId="4" borderId="0" xfId="0" applyNumberFormat="1" applyFont="1" applyFill="1"/>
    <xf numFmtId="164" fontId="2" fillId="5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/>
    <xf numFmtId="164" fontId="2" fillId="10" borderId="0" xfId="0" applyNumberFormat="1" applyFont="1" applyFill="1"/>
    <xf numFmtId="164" fontId="2" fillId="6" borderId="0" xfId="0" applyNumberFormat="1" applyFont="1" applyFill="1"/>
    <xf numFmtId="164" fontId="2" fillId="8" borderId="0" xfId="0" applyNumberFormat="1" applyFont="1" applyFill="1"/>
    <xf numFmtId="164" fontId="2" fillId="0" borderId="0" xfId="0" applyNumberFormat="1" applyFont="1"/>
    <xf numFmtId="164" fontId="2" fillId="9" borderId="0" xfId="0" applyNumberFormat="1" applyFont="1" applyFill="1"/>
    <xf numFmtId="0" fontId="1" fillId="10" borderId="0" xfId="0" applyFont="1" applyFill="1"/>
    <xf numFmtId="164" fontId="2" fillId="12" borderId="0" xfId="1" applyNumberFormat="1" applyFont="1" applyFill="1"/>
    <xf numFmtId="164" fontId="2" fillId="12" borderId="0" xfId="0" applyNumberFormat="1" applyFont="1" applyFill="1"/>
    <xf numFmtId="0" fontId="2" fillId="12" borderId="1" xfId="0" applyFont="1" applyFill="1" applyBorder="1" applyAlignment="1">
      <alignment wrapText="1"/>
    </xf>
    <xf numFmtId="164" fontId="2" fillId="0" borderId="0" xfId="0" applyNumberFormat="1" applyFont="1" applyFill="1"/>
    <xf numFmtId="164" fontId="2" fillId="7" borderId="0" xfId="0" applyNumberFormat="1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164" fontId="2" fillId="13" borderId="0" xfId="0" applyNumberFormat="1" applyFont="1" applyFill="1" applyBorder="1" applyAlignment="1">
      <alignment wrapText="1"/>
    </xf>
    <xf numFmtId="164" fontId="2" fillId="13" borderId="0" xfId="0" applyNumberFormat="1" applyFont="1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164" fontId="2" fillId="15" borderId="0" xfId="0" applyNumberFormat="1" applyFont="1" applyFill="1"/>
    <xf numFmtId="0" fontId="0" fillId="16" borderId="0" xfId="0" applyFill="1"/>
    <xf numFmtId="0" fontId="0" fillId="17" borderId="0" xfId="0" applyFill="1"/>
    <xf numFmtId="1" fontId="2" fillId="0" borderId="0" xfId="0" applyNumberFormat="1" applyFont="1" applyFill="1"/>
    <xf numFmtId="0" fontId="2" fillId="4" borderId="0" xfId="0" applyFont="1" applyFill="1"/>
    <xf numFmtId="0" fontId="0" fillId="0" borderId="0" xfId="0" applyBorder="1"/>
    <xf numFmtId="164" fontId="2" fillId="17" borderId="0" xfId="0" applyNumberFormat="1" applyFont="1" applyFill="1"/>
    <xf numFmtId="164" fontId="2" fillId="16" borderId="0" xfId="0" applyNumberFormat="1" applyFont="1" applyFill="1"/>
    <xf numFmtId="0" fontId="0" fillId="18" borderId="0" xfId="0" applyFill="1"/>
    <xf numFmtId="164" fontId="2" fillId="19" borderId="0" xfId="1" applyNumberFormat="1" applyFont="1" applyFill="1" applyBorder="1"/>
    <xf numFmtId="0" fontId="2" fillId="19" borderId="0" xfId="0" applyFont="1" applyFill="1" applyBorder="1"/>
    <xf numFmtId="164" fontId="2" fillId="19" borderId="1" xfId="0" applyNumberFormat="1" applyFont="1" applyFill="1" applyBorder="1"/>
    <xf numFmtId="0" fontId="2" fillId="19" borderId="0" xfId="0" applyFont="1" applyFill="1"/>
    <xf numFmtId="164" fontId="2" fillId="19" borderId="0" xfId="1" applyNumberFormat="1" applyFont="1" applyFill="1"/>
    <xf numFmtId="164" fontId="2" fillId="19" borderId="8" xfId="0" applyNumberFormat="1" applyFont="1" applyFill="1" applyBorder="1"/>
    <xf numFmtId="164" fontId="2" fillId="19" borderId="9" xfId="0" applyNumberFormat="1" applyFont="1" applyFill="1" applyBorder="1"/>
    <xf numFmtId="0" fontId="2" fillId="19" borderId="6" xfId="0" applyFont="1" applyFill="1" applyBorder="1"/>
    <xf numFmtId="164" fontId="2" fillId="19" borderId="11" xfId="1" applyNumberFormat="1" applyFont="1" applyFill="1" applyBorder="1"/>
    <xf numFmtId="0" fontId="2" fillId="19" borderId="11" xfId="0" applyFont="1" applyFill="1" applyBorder="1"/>
    <xf numFmtId="0" fontId="2" fillId="19" borderId="12" xfId="0" applyFont="1" applyFill="1" applyBorder="1"/>
    <xf numFmtId="0" fontId="1" fillId="4" borderId="0" xfId="0" applyFont="1" applyFill="1"/>
    <xf numFmtId="0" fontId="1" fillId="0" borderId="0" xfId="0" applyFont="1"/>
    <xf numFmtId="0" fontId="1" fillId="5" borderId="0" xfId="0" applyFont="1" applyFill="1"/>
    <xf numFmtId="0" fontId="1" fillId="6" borderId="0" xfId="0" applyFont="1" applyFill="1"/>
    <xf numFmtId="0" fontId="2" fillId="20" borderId="1" xfId="0" applyFont="1" applyFill="1" applyBorder="1"/>
    <xf numFmtId="0" fontId="1" fillId="20" borderId="0" xfId="0" applyFont="1" applyFill="1"/>
    <xf numFmtId="0" fontId="2" fillId="0" borderId="0" xfId="0" applyFont="1" applyAlignment="1">
      <alignment horizontal="left" wrapText="1"/>
    </xf>
    <xf numFmtId="164" fontId="2" fillId="20" borderId="0" xfId="0" applyNumberFormat="1" applyFont="1" applyFill="1"/>
    <xf numFmtId="0" fontId="0" fillId="21" borderId="0" xfId="0" applyFill="1"/>
    <xf numFmtId="164" fontId="2" fillId="21" borderId="0" xfId="0" applyNumberFormat="1" applyFont="1" applyFill="1"/>
    <xf numFmtId="164" fontId="3" fillId="19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zoomScale="80" zoomScaleNormal="80" workbookViewId="0">
      <pane ySplit="11" topLeftCell="A71" activePane="bottomLeft" state="frozen"/>
      <selection pane="bottomLeft" activeCell="B92" sqref="B92:G92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136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107" t="s">
        <v>104</v>
      </c>
      <c r="N11" s="24" t="s">
        <v>105</v>
      </c>
      <c r="O11" s="74" t="s">
        <v>19</v>
      </c>
      <c r="P11" s="10" t="s">
        <v>18</v>
      </c>
    </row>
    <row r="12" spans="1:16" x14ac:dyDescent="0.2">
      <c r="A12" s="27" t="s">
        <v>77</v>
      </c>
      <c r="B12"/>
      <c r="C12" s="1">
        <f t="shared" ref="C12:C25" si="0">B12/$B$74</f>
        <v>0</v>
      </c>
      <c r="D12" s="5">
        <f t="shared" ref="D12:D25" si="1">C12*$B$77</f>
        <v>0</v>
      </c>
      <c r="E12" s="5">
        <f t="shared" ref="E12:E59" si="2">B12+D12</f>
        <v>0</v>
      </c>
      <c r="H12" s="62">
        <f>E12</f>
        <v>0</v>
      </c>
      <c r="I12" s="17"/>
      <c r="P12" s="17">
        <f>E12</f>
        <v>0</v>
      </c>
    </row>
    <row r="13" spans="1:16" x14ac:dyDescent="0.2">
      <c r="A13" s="27" t="s">
        <v>141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2">
        <f>E13</f>
        <v>0</v>
      </c>
      <c r="I13" s="17"/>
      <c r="P13" s="17">
        <f t="shared" ref="P13:P70" si="3">E13</f>
        <v>0</v>
      </c>
    </row>
    <row r="14" spans="1:16" x14ac:dyDescent="0.2">
      <c r="A14" s="27" t="s">
        <v>78</v>
      </c>
      <c r="B14">
        <v>12</v>
      </c>
      <c r="C14" s="1">
        <f t="shared" si="0"/>
        <v>1.2961762799740765E-3</v>
      </c>
      <c r="D14" s="5">
        <f t="shared" si="1"/>
        <v>0</v>
      </c>
      <c r="E14" s="5">
        <f>B14+D14</f>
        <v>12</v>
      </c>
      <c r="H14" s="62">
        <f>E14</f>
        <v>12</v>
      </c>
      <c r="I14" s="17"/>
      <c r="P14" s="17">
        <f t="shared" si="3"/>
        <v>12</v>
      </c>
    </row>
    <row r="15" spans="1:16" x14ac:dyDescent="0.2">
      <c r="A15" s="28" t="s">
        <v>180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3">
        <f>E15</f>
        <v>0</v>
      </c>
      <c r="P15" s="17">
        <f t="shared" si="3"/>
        <v>0</v>
      </c>
    </row>
    <row r="16" spans="1:16" x14ac:dyDescent="0.2">
      <c r="A16" s="28" t="s">
        <v>100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"/>
      <c r="I16" s="63">
        <f>E16</f>
        <v>0</v>
      </c>
      <c r="P16" s="17">
        <f>E16</f>
        <v>0</v>
      </c>
    </row>
    <row r="17" spans="1:16" x14ac:dyDescent="0.2">
      <c r="A17" s="28" t="s">
        <v>169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6"/>
      <c r="I17" s="63">
        <f>E17</f>
        <v>0</v>
      </c>
      <c r="P17" s="17">
        <f>E17</f>
        <v>0</v>
      </c>
    </row>
    <row r="18" spans="1:16" x14ac:dyDescent="0.2">
      <c r="A18" s="28" t="s">
        <v>148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H18" s="6"/>
      <c r="I18" s="63">
        <f>E18</f>
        <v>0</v>
      </c>
      <c r="P18" s="17">
        <f t="shared" si="3"/>
        <v>0</v>
      </c>
    </row>
    <row r="19" spans="1:16" x14ac:dyDescent="0.2">
      <c r="A19" s="27" t="s">
        <v>79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H19" s="62">
        <f>E19</f>
        <v>0</v>
      </c>
      <c r="I19" s="75"/>
      <c r="P19" s="17">
        <f t="shared" si="3"/>
        <v>0</v>
      </c>
    </row>
    <row r="20" spans="1:16" x14ac:dyDescent="0.2">
      <c r="A20" s="27" t="s">
        <v>186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2">
        <f>E20</f>
        <v>0</v>
      </c>
      <c r="P20" s="17">
        <f t="shared" si="3"/>
        <v>0</v>
      </c>
    </row>
    <row r="21" spans="1:16" x14ac:dyDescent="0.2">
      <c r="A21" s="27" t="s">
        <v>73</v>
      </c>
      <c r="B21">
        <v>1</v>
      </c>
      <c r="C21" s="1">
        <f t="shared" si="0"/>
        <v>1.0801468999783971E-4</v>
      </c>
      <c r="D21" s="5">
        <f t="shared" si="1"/>
        <v>0</v>
      </c>
      <c r="E21" s="5">
        <f>B21+D21</f>
        <v>1</v>
      </c>
      <c r="H21" s="62">
        <f>E21</f>
        <v>1</v>
      </c>
      <c r="P21" s="17">
        <f t="shared" si="3"/>
        <v>1</v>
      </c>
    </row>
    <row r="22" spans="1:16" x14ac:dyDescent="0.2">
      <c r="A22" s="103" t="s">
        <v>26</v>
      </c>
      <c r="B22">
        <v>2</v>
      </c>
      <c r="C22" s="1">
        <f t="shared" si="0"/>
        <v>2.1602937999567941E-4</v>
      </c>
      <c r="D22" s="5">
        <f t="shared" si="1"/>
        <v>0</v>
      </c>
      <c r="E22" s="5">
        <f>B22+D22</f>
        <v>2</v>
      </c>
      <c r="H22" s="62">
        <f>E22</f>
        <v>2</v>
      </c>
      <c r="P22" s="17">
        <f t="shared" si="3"/>
        <v>2</v>
      </c>
    </row>
    <row r="23" spans="1:16" x14ac:dyDescent="0.2">
      <c r="A23" s="28" t="s">
        <v>27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63">
        <f>E23</f>
        <v>0</v>
      </c>
      <c r="P23" s="17">
        <f t="shared" si="3"/>
        <v>0</v>
      </c>
    </row>
    <row r="24" spans="1:16" x14ac:dyDescent="0.2">
      <c r="A24" s="91" t="s">
        <v>28</v>
      </c>
      <c r="B24">
        <v>5619</v>
      </c>
      <c r="C24" s="1">
        <f t="shared" si="0"/>
        <v>0.60693454309786132</v>
      </c>
      <c r="D24" s="5">
        <f t="shared" si="1"/>
        <v>0</v>
      </c>
      <c r="E24" s="5">
        <f t="shared" si="2"/>
        <v>5619</v>
      </c>
      <c r="G24" s="75"/>
      <c r="O24" s="73">
        <f>E24</f>
        <v>5619</v>
      </c>
      <c r="P24" s="17"/>
    </row>
    <row r="25" spans="1:16" x14ac:dyDescent="0.2">
      <c r="A25" s="26" t="s">
        <v>29</v>
      </c>
      <c r="B25">
        <v>4</v>
      </c>
      <c r="C25" s="1">
        <f t="shared" si="0"/>
        <v>4.3205875999135883E-4</v>
      </c>
      <c r="D25" s="5">
        <f t="shared" si="1"/>
        <v>0</v>
      </c>
      <c r="E25" s="5">
        <f t="shared" si="2"/>
        <v>4</v>
      </c>
      <c r="G25" s="64">
        <f>E25</f>
        <v>4</v>
      </c>
      <c r="P25" s="17">
        <f t="shared" si="3"/>
        <v>4</v>
      </c>
    </row>
    <row r="26" spans="1:16" x14ac:dyDescent="0.2">
      <c r="A26" s="26" t="s">
        <v>30</v>
      </c>
      <c r="B26">
        <v>0</v>
      </c>
      <c r="C26" s="1">
        <f>B26/$B$74</f>
        <v>0</v>
      </c>
      <c r="D26" s="5">
        <f>C26*$B$77</f>
        <v>0</v>
      </c>
      <c r="E26" s="5">
        <f t="shared" ref="E26" si="4">B26+D26</f>
        <v>0</v>
      </c>
      <c r="G26" s="64">
        <f>E26</f>
        <v>0</v>
      </c>
      <c r="P26" s="17">
        <f t="shared" ref="P26" si="5">E26</f>
        <v>0</v>
      </c>
    </row>
    <row r="27" spans="1:16" x14ac:dyDescent="0.2">
      <c r="A27" s="26" t="s">
        <v>31</v>
      </c>
      <c r="B27" s="88">
        <v>86</v>
      </c>
      <c r="C27" s="1">
        <f>B27/$B$74</f>
        <v>9.289263339814214E-3</v>
      </c>
      <c r="D27" s="5">
        <f>C27*$B$77</f>
        <v>0</v>
      </c>
      <c r="E27" s="5">
        <f t="shared" si="2"/>
        <v>86</v>
      </c>
      <c r="G27" s="64">
        <f>E27</f>
        <v>86</v>
      </c>
      <c r="P27" s="17">
        <f t="shared" si="3"/>
        <v>86</v>
      </c>
    </row>
    <row r="28" spans="1:16" x14ac:dyDescent="0.2">
      <c r="A28" s="26" t="s">
        <v>32</v>
      </c>
      <c r="B28">
        <v>16</v>
      </c>
      <c r="C28" s="1">
        <f>B28/$B$74</f>
        <v>1.7282350399654353E-3</v>
      </c>
      <c r="D28" s="5">
        <f>C28*$B$77</f>
        <v>0</v>
      </c>
      <c r="E28" s="5">
        <f t="shared" si="2"/>
        <v>16</v>
      </c>
      <c r="G28" s="64">
        <f>E28</f>
        <v>16</v>
      </c>
      <c r="P28" s="17">
        <f t="shared" si="3"/>
        <v>16</v>
      </c>
    </row>
    <row r="29" spans="1:16" x14ac:dyDescent="0.2">
      <c r="A29" s="25" t="s">
        <v>33</v>
      </c>
      <c r="B29">
        <v>71</v>
      </c>
      <c r="C29" s="1">
        <f>B29/$B$74</f>
        <v>7.6690429898466188E-3</v>
      </c>
      <c r="D29" s="5">
        <f>C29*$B$77</f>
        <v>0</v>
      </c>
      <c r="E29" s="5">
        <f t="shared" si="2"/>
        <v>71</v>
      </c>
      <c r="F29" s="65">
        <f>E29</f>
        <v>71</v>
      </c>
      <c r="P29" s="17">
        <f t="shared" si="3"/>
        <v>71</v>
      </c>
    </row>
    <row r="30" spans="1:16" x14ac:dyDescent="0.2">
      <c r="A30" s="25" t="s">
        <v>34</v>
      </c>
      <c r="B30">
        <v>0</v>
      </c>
      <c r="C30" s="1">
        <f>B30/$B$74</f>
        <v>0</v>
      </c>
      <c r="D30" s="5">
        <f>C30*$B$77</f>
        <v>0</v>
      </c>
      <c r="E30" s="5">
        <f t="shared" ref="E30" si="6">B30+D30</f>
        <v>0</v>
      </c>
      <c r="F30" s="65">
        <f>E30</f>
        <v>0</v>
      </c>
      <c r="P30" s="17">
        <f t="shared" ref="P30" si="7">E30</f>
        <v>0</v>
      </c>
    </row>
    <row r="31" spans="1:16" x14ac:dyDescent="0.2">
      <c r="A31" s="25" t="s">
        <v>35</v>
      </c>
      <c r="B31">
        <v>1346</v>
      </c>
      <c r="C31" s="1">
        <f t="shared" ref="C31:C45" si="8">B31/$B$74</f>
        <v>0.14538777273709225</v>
      </c>
      <c r="D31" s="5">
        <f t="shared" ref="D31:D45" si="9">C31*$B$77</f>
        <v>0</v>
      </c>
      <c r="E31" s="5">
        <f t="shared" si="2"/>
        <v>1346</v>
      </c>
      <c r="F31" s="65">
        <f t="shared" ref="F31:F38" si="10">E31</f>
        <v>1346</v>
      </c>
      <c r="P31" s="17">
        <f t="shared" si="3"/>
        <v>1346</v>
      </c>
    </row>
    <row r="32" spans="1:16" x14ac:dyDescent="0.2">
      <c r="A32" s="25" t="s">
        <v>36</v>
      </c>
      <c r="B32">
        <v>0</v>
      </c>
      <c r="C32" s="1">
        <f t="shared" si="8"/>
        <v>0</v>
      </c>
      <c r="D32" s="5">
        <f t="shared" si="9"/>
        <v>0</v>
      </c>
      <c r="E32" s="5">
        <f t="shared" si="2"/>
        <v>0</v>
      </c>
      <c r="F32" s="65">
        <f t="shared" si="10"/>
        <v>0</v>
      </c>
      <c r="P32" s="17">
        <f t="shared" si="3"/>
        <v>0</v>
      </c>
    </row>
    <row r="33" spans="1:16" x14ac:dyDescent="0.2">
      <c r="A33" s="25" t="s">
        <v>37</v>
      </c>
      <c r="B33">
        <v>1</v>
      </c>
      <c r="C33" s="1">
        <f t="shared" si="8"/>
        <v>1.0801468999783971E-4</v>
      </c>
      <c r="D33" s="5">
        <f t="shared" si="9"/>
        <v>0</v>
      </c>
      <c r="E33" s="5">
        <f t="shared" si="2"/>
        <v>1</v>
      </c>
      <c r="F33" s="65">
        <f t="shared" si="10"/>
        <v>1</v>
      </c>
      <c r="P33" s="17">
        <f t="shared" si="3"/>
        <v>1</v>
      </c>
    </row>
    <row r="34" spans="1:16" x14ac:dyDescent="0.2">
      <c r="A34" s="25" t="s">
        <v>38</v>
      </c>
      <c r="B34">
        <v>35</v>
      </c>
      <c r="C34" s="1">
        <f t="shared" si="8"/>
        <v>3.7805141499243898E-3</v>
      </c>
      <c r="D34" s="5">
        <f t="shared" si="9"/>
        <v>0</v>
      </c>
      <c r="E34" s="5">
        <f>B34+D34</f>
        <v>35</v>
      </c>
      <c r="F34" s="65">
        <f>E34</f>
        <v>35</v>
      </c>
      <c r="P34" s="17">
        <f>E34</f>
        <v>35</v>
      </c>
    </row>
    <row r="35" spans="1:16" x14ac:dyDescent="0.2">
      <c r="A35" s="25" t="s">
        <v>39</v>
      </c>
      <c r="B35">
        <v>1774</v>
      </c>
      <c r="C35" s="1">
        <f t="shared" si="8"/>
        <v>0.19161806005616763</v>
      </c>
      <c r="D35" s="5">
        <f t="shared" si="9"/>
        <v>0</v>
      </c>
      <c r="E35" s="5">
        <f t="shared" si="2"/>
        <v>1774</v>
      </c>
      <c r="F35" s="65">
        <f t="shared" si="10"/>
        <v>1774</v>
      </c>
      <c r="P35" s="17">
        <f t="shared" si="3"/>
        <v>1774</v>
      </c>
    </row>
    <row r="36" spans="1:16" x14ac:dyDescent="0.2">
      <c r="A36" s="25" t="s">
        <v>187</v>
      </c>
      <c r="B36">
        <v>0</v>
      </c>
      <c r="C36" s="1">
        <f t="shared" si="8"/>
        <v>0</v>
      </c>
      <c r="D36" s="5">
        <f t="shared" si="9"/>
        <v>0</v>
      </c>
      <c r="E36" s="5">
        <f t="shared" si="2"/>
        <v>0</v>
      </c>
      <c r="F36" s="65">
        <f t="shared" si="10"/>
        <v>0</v>
      </c>
      <c r="P36" s="17">
        <f t="shared" si="3"/>
        <v>0</v>
      </c>
    </row>
    <row r="37" spans="1:16" x14ac:dyDescent="0.2">
      <c r="A37" s="25" t="s">
        <v>41</v>
      </c>
      <c r="B37">
        <v>0</v>
      </c>
      <c r="C37" s="1">
        <f t="shared" si="8"/>
        <v>0</v>
      </c>
      <c r="D37" s="5">
        <f t="shared" si="9"/>
        <v>0</v>
      </c>
      <c r="E37" s="5">
        <f t="shared" si="2"/>
        <v>0</v>
      </c>
      <c r="F37" s="65">
        <f t="shared" si="10"/>
        <v>0</v>
      </c>
      <c r="P37" s="17">
        <f t="shared" si="3"/>
        <v>0</v>
      </c>
    </row>
    <row r="38" spans="1:16" x14ac:dyDescent="0.2">
      <c r="A38" s="25" t="s">
        <v>42</v>
      </c>
      <c r="B38">
        <v>38</v>
      </c>
      <c r="C38" s="1">
        <f t="shared" si="8"/>
        <v>4.1045582199179089E-3</v>
      </c>
      <c r="D38" s="5">
        <f t="shared" si="9"/>
        <v>0</v>
      </c>
      <c r="E38" s="5">
        <f t="shared" si="2"/>
        <v>38</v>
      </c>
      <c r="F38" s="65">
        <f t="shared" si="10"/>
        <v>38</v>
      </c>
      <c r="P38" s="17">
        <f t="shared" si="3"/>
        <v>38</v>
      </c>
    </row>
    <row r="39" spans="1:16" x14ac:dyDescent="0.2">
      <c r="A39" s="26" t="s">
        <v>43</v>
      </c>
      <c r="B39">
        <v>193</v>
      </c>
      <c r="C39" s="1">
        <f t="shared" si="8"/>
        <v>2.0846835169583064E-2</v>
      </c>
      <c r="D39" s="5">
        <f t="shared" si="9"/>
        <v>0</v>
      </c>
      <c r="E39" s="5">
        <f t="shared" si="2"/>
        <v>193</v>
      </c>
      <c r="G39" s="64">
        <f>E39</f>
        <v>193</v>
      </c>
      <c r="P39" s="17">
        <f t="shared" si="3"/>
        <v>193</v>
      </c>
    </row>
    <row r="40" spans="1:16" x14ac:dyDescent="0.2">
      <c r="A40" s="25" t="s">
        <v>44</v>
      </c>
      <c r="B40">
        <v>0</v>
      </c>
      <c r="C40" s="1">
        <f t="shared" si="8"/>
        <v>0</v>
      </c>
      <c r="D40" s="5">
        <f t="shared" si="9"/>
        <v>0</v>
      </c>
      <c r="E40" s="5">
        <f t="shared" si="2"/>
        <v>0</v>
      </c>
      <c r="F40" s="65">
        <f>E40</f>
        <v>0</v>
      </c>
      <c r="P40" s="17">
        <f t="shared" si="3"/>
        <v>0</v>
      </c>
    </row>
    <row r="41" spans="1:16" x14ac:dyDescent="0.2">
      <c r="A41" s="25" t="s">
        <v>45</v>
      </c>
      <c r="B41">
        <v>0</v>
      </c>
      <c r="C41" s="1">
        <f t="shared" si="8"/>
        <v>0</v>
      </c>
      <c r="D41" s="5">
        <f t="shared" si="9"/>
        <v>0</v>
      </c>
      <c r="E41" s="5">
        <f t="shared" si="2"/>
        <v>0</v>
      </c>
      <c r="F41" s="65">
        <f>E41</f>
        <v>0</v>
      </c>
      <c r="P41" s="17">
        <f t="shared" si="3"/>
        <v>0</v>
      </c>
    </row>
    <row r="42" spans="1:16" x14ac:dyDescent="0.2">
      <c r="A42" s="25" t="s">
        <v>46</v>
      </c>
      <c r="B42">
        <v>7</v>
      </c>
      <c r="C42" s="1">
        <f t="shared" si="8"/>
        <v>7.5610282998487795E-4</v>
      </c>
      <c r="D42" s="5">
        <f t="shared" si="9"/>
        <v>0</v>
      </c>
      <c r="E42" s="5">
        <f t="shared" si="2"/>
        <v>7</v>
      </c>
      <c r="F42" s="65">
        <f>E42</f>
        <v>7</v>
      </c>
      <c r="P42" s="17">
        <f t="shared" si="3"/>
        <v>7</v>
      </c>
    </row>
    <row r="43" spans="1:16" x14ac:dyDescent="0.2">
      <c r="A43" s="29" t="s">
        <v>47</v>
      </c>
      <c r="B43"/>
      <c r="C43" s="1">
        <f t="shared" si="8"/>
        <v>0</v>
      </c>
      <c r="D43" s="5">
        <f t="shared" si="9"/>
        <v>0</v>
      </c>
      <c r="E43" s="5">
        <f t="shared" si="2"/>
        <v>0</v>
      </c>
      <c r="N43" s="66">
        <f>E43</f>
        <v>0</v>
      </c>
      <c r="P43" s="17">
        <f t="shared" si="3"/>
        <v>0</v>
      </c>
    </row>
    <row r="44" spans="1:16" x14ac:dyDescent="0.2">
      <c r="A44" s="27" t="s">
        <v>48</v>
      </c>
      <c r="B44"/>
      <c r="C44" s="1">
        <f t="shared" si="8"/>
        <v>0</v>
      </c>
      <c r="D44" s="5">
        <f t="shared" si="9"/>
        <v>0</v>
      </c>
      <c r="E44" s="5">
        <f t="shared" si="2"/>
        <v>0</v>
      </c>
      <c r="H44" s="62">
        <f>E44</f>
        <v>0</v>
      </c>
      <c r="P44" s="17">
        <f t="shared" si="3"/>
        <v>0</v>
      </c>
    </row>
    <row r="45" spans="1:16" x14ac:dyDescent="0.2">
      <c r="A45" s="27" t="s">
        <v>170</v>
      </c>
      <c r="B45"/>
      <c r="C45" s="1">
        <f t="shared" si="8"/>
        <v>0</v>
      </c>
      <c r="D45" s="5">
        <f t="shared" si="9"/>
        <v>0</v>
      </c>
      <c r="E45" s="5">
        <f>B45+D45</f>
        <v>0</v>
      </c>
      <c r="H45" s="62">
        <f>E45</f>
        <v>0</v>
      </c>
      <c r="P45" s="17">
        <f>E45</f>
        <v>0</v>
      </c>
    </row>
    <row r="46" spans="1:16" x14ac:dyDescent="0.2">
      <c r="A46" s="27" t="s">
        <v>49</v>
      </c>
      <c r="B46">
        <v>3</v>
      </c>
      <c r="C46" s="1">
        <f t="shared" ref="C46" si="11">B46/$B$74</f>
        <v>3.2404406999351912E-4</v>
      </c>
      <c r="D46" s="5">
        <f t="shared" ref="D46" si="12">C46*$B$77</f>
        <v>0</v>
      </c>
      <c r="E46" s="5">
        <f>B46+D46</f>
        <v>3</v>
      </c>
      <c r="H46" s="62">
        <f>E46</f>
        <v>3</v>
      </c>
      <c r="P46" s="17">
        <f>E46</f>
        <v>3</v>
      </c>
    </row>
    <row r="47" spans="1:16" x14ac:dyDescent="0.2">
      <c r="A47" s="28" t="s">
        <v>130</v>
      </c>
      <c r="B47"/>
      <c r="C47" s="1">
        <f t="shared" ref="C47:C57" si="13">B47/$B$74</f>
        <v>0</v>
      </c>
      <c r="D47" s="5">
        <f t="shared" ref="D47:D57" si="14">C47*$B$77</f>
        <v>0</v>
      </c>
      <c r="E47" s="5">
        <f>B47+D47</f>
        <v>0</v>
      </c>
      <c r="H47" s="6"/>
      <c r="I47" s="63">
        <f>E47</f>
        <v>0</v>
      </c>
      <c r="P47" s="17">
        <f t="shared" ref="P47:P64" si="15">E47</f>
        <v>0</v>
      </c>
    </row>
    <row r="48" spans="1:16" x14ac:dyDescent="0.2">
      <c r="A48" s="27" t="s">
        <v>87</v>
      </c>
      <c r="B48"/>
      <c r="C48" s="1">
        <f t="shared" si="13"/>
        <v>0</v>
      </c>
      <c r="D48" s="5">
        <f t="shared" si="14"/>
        <v>0</v>
      </c>
      <c r="E48" s="5">
        <f t="shared" si="2"/>
        <v>0</v>
      </c>
      <c r="H48" s="62">
        <f>E48</f>
        <v>0</v>
      </c>
      <c r="P48" s="17">
        <f t="shared" si="15"/>
        <v>0</v>
      </c>
    </row>
    <row r="49" spans="1:16" x14ac:dyDescent="0.2">
      <c r="A49" s="28" t="s">
        <v>142</v>
      </c>
      <c r="B49"/>
      <c r="C49" s="1">
        <f t="shared" si="13"/>
        <v>0</v>
      </c>
      <c r="D49" s="5">
        <f t="shared" si="14"/>
        <v>0</v>
      </c>
      <c r="E49" s="5">
        <f>B49+D49</f>
        <v>0</v>
      </c>
      <c r="H49" s="6"/>
      <c r="I49" s="63">
        <f>E49</f>
        <v>0</v>
      </c>
      <c r="P49" s="17">
        <f t="shared" si="15"/>
        <v>0</v>
      </c>
    </row>
    <row r="50" spans="1:16" x14ac:dyDescent="0.2">
      <c r="A50" s="28" t="s">
        <v>156</v>
      </c>
      <c r="B50"/>
      <c r="C50" s="1">
        <f t="shared" si="13"/>
        <v>0</v>
      </c>
      <c r="D50" s="5">
        <f t="shared" si="14"/>
        <v>0</v>
      </c>
      <c r="E50" s="5">
        <f>B50+D50</f>
        <v>0</v>
      </c>
      <c r="H50" s="6"/>
      <c r="I50" s="63">
        <f>E50</f>
        <v>0</v>
      </c>
      <c r="P50" s="17">
        <f t="shared" si="15"/>
        <v>0</v>
      </c>
    </row>
    <row r="51" spans="1:16" x14ac:dyDescent="0.2">
      <c r="A51" s="27" t="s">
        <v>106</v>
      </c>
      <c r="B51"/>
      <c r="C51" s="1">
        <f t="shared" si="13"/>
        <v>0</v>
      </c>
      <c r="D51" s="5">
        <f t="shared" si="14"/>
        <v>0</v>
      </c>
      <c r="E51" s="5">
        <f t="shared" si="2"/>
        <v>0</v>
      </c>
      <c r="H51" s="62">
        <f t="shared" ref="H51:H57" si="16">E51</f>
        <v>0</v>
      </c>
      <c r="P51" s="17">
        <f t="shared" si="15"/>
        <v>0</v>
      </c>
    </row>
    <row r="52" spans="1:16" x14ac:dyDescent="0.2">
      <c r="A52" s="27" t="s">
        <v>56</v>
      </c>
      <c r="B52">
        <v>1</v>
      </c>
      <c r="C52" s="1">
        <f t="shared" si="13"/>
        <v>1.0801468999783971E-4</v>
      </c>
      <c r="D52" s="5">
        <f t="shared" si="14"/>
        <v>0</v>
      </c>
      <c r="E52" s="5">
        <f>B52+D52</f>
        <v>1</v>
      </c>
      <c r="H52" s="62">
        <f t="shared" si="16"/>
        <v>1</v>
      </c>
      <c r="P52" s="17">
        <f t="shared" si="15"/>
        <v>1</v>
      </c>
    </row>
    <row r="53" spans="1:16" x14ac:dyDescent="0.2">
      <c r="A53" s="27" t="s">
        <v>131</v>
      </c>
      <c r="B53"/>
      <c r="C53" s="69">
        <f t="shared" si="13"/>
        <v>0</v>
      </c>
      <c r="D53" s="5">
        <f t="shared" si="14"/>
        <v>0</v>
      </c>
      <c r="E53" s="5">
        <f t="shared" si="2"/>
        <v>0</v>
      </c>
      <c r="H53" s="62">
        <f t="shared" si="16"/>
        <v>0</v>
      </c>
      <c r="P53" s="17">
        <f t="shared" si="15"/>
        <v>0</v>
      </c>
    </row>
    <row r="54" spans="1:16" x14ac:dyDescent="0.2">
      <c r="A54" s="27" t="s">
        <v>125</v>
      </c>
      <c r="B54"/>
      <c r="C54" s="69">
        <f t="shared" si="13"/>
        <v>0</v>
      </c>
      <c r="D54" s="5">
        <f t="shared" si="14"/>
        <v>0</v>
      </c>
      <c r="E54" s="5">
        <f>B54+D54</f>
        <v>0</v>
      </c>
      <c r="H54" s="62">
        <f t="shared" si="16"/>
        <v>0</v>
      </c>
      <c r="P54" s="17">
        <f t="shared" si="15"/>
        <v>0</v>
      </c>
    </row>
    <row r="55" spans="1:16" x14ac:dyDescent="0.2">
      <c r="A55" s="27" t="s">
        <v>57</v>
      </c>
      <c r="B55"/>
      <c r="C55" s="1">
        <f t="shared" si="13"/>
        <v>0</v>
      </c>
      <c r="D55" s="5">
        <f t="shared" si="14"/>
        <v>0</v>
      </c>
      <c r="E55" s="5">
        <f t="shared" si="2"/>
        <v>0</v>
      </c>
      <c r="H55" s="62">
        <f t="shared" si="16"/>
        <v>0</v>
      </c>
      <c r="P55" s="17">
        <f t="shared" si="15"/>
        <v>0</v>
      </c>
    </row>
    <row r="56" spans="1:16" x14ac:dyDescent="0.2">
      <c r="A56" s="27" t="s">
        <v>89</v>
      </c>
      <c r="B56">
        <v>3</v>
      </c>
      <c r="C56" s="1">
        <f t="shared" si="13"/>
        <v>3.2404406999351912E-4</v>
      </c>
      <c r="D56" s="5">
        <f t="shared" si="14"/>
        <v>0</v>
      </c>
      <c r="E56" s="5">
        <f t="shared" si="2"/>
        <v>3</v>
      </c>
      <c r="H56" s="62">
        <f t="shared" si="16"/>
        <v>3</v>
      </c>
      <c r="P56" s="17">
        <f t="shared" si="15"/>
        <v>3</v>
      </c>
    </row>
    <row r="57" spans="1:16" x14ac:dyDescent="0.2">
      <c r="A57" s="27" t="s">
        <v>58</v>
      </c>
      <c r="B57">
        <v>1</v>
      </c>
      <c r="C57" s="1">
        <f t="shared" si="13"/>
        <v>1.0801468999783971E-4</v>
      </c>
      <c r="D57" s="5">
        <f t="shared" si="14"/>
        <v>0</v>
      </c>
      <c r="E57" s="5">
        <f>B57+D57</f>
        <v>1</v>
      </c>
      <c r="H57" s="62">
        <f t="shared" si="16"/>
        <v>1</v>
      </c>
      <c r="P57" s="17">
        <f t="shared" si="15"/>
        <v>1</v>
      </c>
    </row>
    <row r="58" spans="1:16" x14ac:dyDescent="0.2">
      <c r="A58" s="105" t="s">
        <v>91</v>
      </c>
      <c r="B58">
        <v>4</v>
      </c>
      <c r="C58" s="1">
        <f t="shared" ref="C58" si="17">B58/$B$74</f>
        <v>4.3205875999135883E-4</v>
      </c>
      <c r="D58" s="5">
        <f t="shared" ref="D58" si="18">C58*$B$77</f>
        <v>0</v>
      </c>
      <c r="E58" s="5">
        <f>B58+D58</f>
        <v>4</v>
      </c>
      <c r="H58" s="62">
        <f t="shared" ref="H58" si="19">E58</f>
        <v>4</v>
      </c>
      <c r="P58" s="17">
        <f t="shared" ref="P58" si="20">E58</f>
        <v>4</v>
      </c>
    </row>
    <row r="59" spans="1:16" x14ac:dyDescent="0.2">
      <c r="A59" s="28" t="s">
        <v>92</v>
      </c>
      <c r="B59"/>
      <c r="C59" s="1">
        <f>B59/$B$74</f>
        <v>0</v>
      </c>
      <c r="D59" s="5">
        <f>C59*$B$77</f>
        <v>0</v>
      </c>
      <c r="E59" s="5">
        <f t="shared" si="2"/>
        <v>0</v>
      </c>
      <c r="I59" s="63">
        <f>E59</f>
        <v>0</v>
      </c>
      <c r="P59" s="17">
        <f t="shared" si="15"/>
        <v>0</v>
      </c>
    </row>
    <row r="60" spans="1:16" x14ac:dyDescent="0.2">
      <c r="A60" s="106" t="s">
        <v>205</v>
      </c>
      <c r="B60">
        <v>1</v>
      </c>
      <c r="C60" s="1">
        <f>B60/$B$74</f>
        <v>1.0801468999783971E-4</v>
      </c>
      <c r="D60" s="5">
        <f>C60*$B$77</f>
        <v>0</v>
      </c>
      <c r="E60" s="5">
        <f t="shared" ref="E60" si="21">B60+D60</f>
        <v>1</v>
      </c>
      <c r="I60" s="63">
        <f>E60</f>
        <v>1</v>
      </c>
      <c r="P60" s="17">
        <f t="shared" ref="P60" si="22">E60</f>
        <v>1</v>
      </c>
    </row>
    <row r="61" spans="1:16" x14ac:dyDescent="0.2">
      <c r="A61" s="30" t="s">
        <v>59</v>
      </c>
      <c r="B61"/>
      <c r="C61" s="1">
        <f t="shared" ref="C61:C70" si="23">B61/$B$74</f>
        <v>0</v>
      </c>
      <c r="D61" s="5">
        <f t="shared" ref="D61:D70" si="24">C61*$B$77</f>
        <v>0</v>
      </c>
      <c r="E61" s="5">
        <f t="shared" ref="E61:E70" si="25">B61+D61</f>
        <v>0</v>
      </c>
      <c r="J61" s="89">
        <f>E61</f>
        <v>0</v>
      </c>
      <c r="P61" s="17">
        <f t="shared" si="15"/>
        <v>0</v>
      </c>
    </row>
    <row r="62" spans="1:16" x14ac:dyDescent="0.2">
      <c r="A62" s="30" t="s">
        <v>60</v>
      </c>
      <c r="B62">
        <v>10</v>
      </c>
      <c r="C62" s="1">
        <f t="shared" si="23"/>
        <v>1.0801468999783971E-3</v>
      </c>
      <c r="D62" s="5">
        <f t="shared" si="24"/>
        <v>0</v>
      </c>
      <c r="E62" s="5">
        <f t="shared" si="25"/>
        <v>10</v>
      </c>
      <c r="J62" s="67">
        <f>E62</f>
        <v>10</v>
      </c>
      <c r="P62" s="17">
        <f t="shared" si="15"/>
        <v>10</v>
      </c>
    </row>
    <row r="63" spans="1:16" x14ac:dyDescent="0.2">
      <c r="A63" s="31" t="s">
        <v>188</v>
      </c>
      <c r="B63"/>
      <c r="C63" s="1">
        <f t="shared" si="23"/>
        <v>0</v>
      </c>
      <c r="D63" s="5">
        <f t="shared" si="24"/>
        <v>0</v>
      </c>
      <c r="E63" s="5">
        <f>B63+D63</f>
        <v>0</v>
      </c>
      <c r="J63" s="6"/>
      <c r="L63" s="68">
        <f>E63</f>
        <v>0</v>
      </c>
      <c r="P63" s="17">
        <f t="shared" si="15"/>
        <v>0</v>
      </c>
    </row>
    <row r="64" spans="1:16" x14ac:dyDescent="0.2">
      <c r="A64" s="85" t="s">
        <v>69</v>
      </c>
      <c r="B64">
        <v>3</v>
      </c>
      <c r="C64" s="1">
        <f t="shared" si="23"/>
        <v>3.2404406999351912E-4</v>
      </c>
      <c r="D64" s="5">
        <f t="shared" si="24"/>
        <v>0</v>
      </c>
      <c r="E64" s="5">
        <f>B64+D64</f>
        <v>3</v>
      </c>
      <c r="J64" s="67">
        <f>E64</f>
        <v>3</v>
      </c>
      <c r="L64" s="68"/>
      <c r="P64" s="17">
        <f t="shared" si="15"/>
        <v>3</v>
      </c>
    </row>
    <row r="65" spans="1:21" x14ac:dyDescent="0.2">
      <c r="A65" s="30" t="s">
        <v>70</v>
      </c>
      <c r="B65"/>
      <c r="C65" s="1">
        <f t="shared" si="23"/>
        <v>0</v>
      </c>
      <c r="D65" s="5">
        <f t="shared" si="24"/>
        <v>0</v>
      </c>
      <c r="E65" s="5">
        <f>B65+D65</f>
        <v>0</v>
      </c>
      <c r="J65" s="67">
        <f>E65</f>
        <v>0</v>
      </c>
      <c r="P65" s="17">
        <f>E65</f>
        <v>0</v>
      </c>
    </row>
    <row r="66" spans="1:21" x14ac:dyDescent="0.2">
      <c r="A66" s="80" t="s">
        <v>198</v>
      </c>
      <c r="B66">
        <v>15</v>
      </c>
      <c r="C66" s="1">
        <f t="shared" si="23"/>
        <v>1.6202203499675956E-3</v>
      </c>
      <c r="D66" s="5">
        <f t="shared" si="24"/>
        <v>0</v>
      </c>
      <c r="E66" s="5">
        <f>B66+D66</f>
        <v>15</v>
      </c>
      <c r="J66" s="75"/>
      <c r="K66" s="79">
        <f>E66</f>
        <v>15</v>
      </c>
      <c r="P66" s="17">
        <f>E66</f>
        <v>15</v>
      </c>
    </row>
    <row r="67" spans="1:21" x14ac:dyDescent="0.2">
      <c r="A67" s="77" t="s">
        <v>158</v>
      </c>
      <c r="B67"/>
      <c r="C67" s="1">
        <f t="shared" si="23"/>
        <v>0</v>
      </c>
      <c r="D67" s="5">
        <f t="shared" si="24"/>
        <v>0</v>
      </c>
      <c r="E67" s="5">
        <f>B67+D67</f>
        <v>0</v>
      </c>
      <c r="J67" s="75"/>
      <c r="K67" s="78">
        <f>E67</f>
        <v>0</v>
      </c>
      <c r="P67" s="17">
        <f t="shared" si="3"/>
        <v>0</v>
      </c>
    </row>
    <row r="68" spans="1:21" x14ac:dyDescent="0.2">
      <c r="A68" s="31" t="s">
        <v>76</v>
      </c>
      <c r="B68"/>
      <c r="C68" s="1">
        <f t="shared" si="23"/>
        <v>0</v>
      </c>
      <c r="D68" s="5">
        <f t="shared" si="24"/>
        <v>0</v>
      </c>
      <c r="E68" s="5">
        <f t="shared" si="25"/>
        <v>0</v>
      </c>
      <c r="J68" s="6"/>
      <c r="L68" s="68">
        <f>E68</f>
        <v>0</v>
      </c>
      <c r="P68" s="17">
        <f t="shared" si="3"/>
        <v>0</v>
      </c>
    </row>
    <row r="69" spans="1:21" x14ac:dyDescent="0.2">
      <c r="A69" s="31" t="s">
        <v>64</v>
      </c>
      <c r="B69">
        <v>10</v>
      </c>
      <c r="C69" s="1">
        <f t="shared" si="23"/>
        <v>1.0801468999783971E-3</v>
      </c>
      <c r="D69" s="5">
        <f t="shared" si="24"/>
        <v>0</v>
      </c>
      <c r="E69" s="5">
        <f t="shared" si="25"/>
        <v>10</v>
      </c>
      <c r="J69" s="6"/>
      <c r="L69" s="68">
        <f>E69</f>
        <v>10</v>
      </c>
      <c r="P69" s="17">
        <f t="shared" si="3"/>
        <v>10</v>
      </c>
    </row>
    <row r="70" spans="1:21" x14ac:dyDescent="0.2">
      <c r="A70" s="31" t="s">
        <v>66</v>
      </c>
      <c r="B70"/>
      <c r="C70" s="1">
        <f t="shared" si="23"/>
        <v>0</v>
      </c>
      <c r="D70" s="5">
        <f t="shared" si="24"/>
        <v>0</v>
      </c>
      <c r="E70" s="5">
        <f t="shared" si="25"/>
        <v>0</v>
      </c>
      <c r="J70" s="6"/>
      <c r="L70" s="68">
        <f>E70</f>
        <v>0</v>
      </c>
      <c r="P70" s="17">
        <f t="shared" si="3"/>
        <v>0</v>
      </c>
    </row>
    <row r="71" spans="1:21" x14ac:dyDescent="0.2">
      <c r="A71" s="108" t="s">
        <v>65</v>
      </c>
      <c r="B71">
        <v>2</v>
      </c>
      <c r="C71" s="1">
        <f t="shared" ref="C71" si="26">B71/$B$74</f>
        <v>2.1602937999567941E-4</v>
      </c>
      <c r="D71" s="5">
        <f t="shared" ref="D71" si="27">C71*$B$77</f>
        <v>0</v>
      </c>
      <c r="E71" s="5">
        <f t="shared" ref="E71" si="28">B71+D71</f>
        <v>2</v>
      </c>
      <c r="J71" s="6"/>
      <c r="M71" s="110">
        <f>E71</f>
        <v>2</v>
      </c>
      <c r="P71" s="17">
        <f t="shared" ref="P71" si="29">E71</f>
        <v>2</v>
      </c>
    </row>
    <row r="72" spans="1:21" x14ac:dyDescent="0.2">
      <c r="A72" s="71" t="s">
        <v>67</v>
      </c>
      <c r="B72"/>
      <c r="C72" s="1">
        <f>B72/$B$74</f>
        <v>0</v>
      </c>
      <c r="D72" s="5">
        <f>C72*$B$77</f>
        <v>0</v>
      </c>
      <c r="E72" s="5">
        <f>B72+D72</f>
        <v>0</v>
      </c>
      <c r="J72" s="6"/>
      <c r="L72" s="68">
        <f>E72</f>
        <v>0</v>
      </c>
      <c r="P72" s="17">
        <f>E72</f>
        <v>0</v>
      </c>
    </row>
    <row r="73" spans="1:21" x14ac:dyDescent="0.2">
      <c r="A73"/>
      <c r="B73" s="16"/>
    </row>
    <row r="74" spans="1:21" x14ac:dyDescent="0.2">
      <c r="A74" s="1" t="s">
        <v>21</v>
      </c>
      <c r="B74" s="16">
        <f>SUM(B12:B72)</f>
        <v>9258</v>
      </c>
      <c r="C74" s="1">
        <f>B74/$B$75</f>
        <v>1</v>
      </c>
      <c r="E74" s="5">
        <f>SUM(E12:E72)</f>
        <v>9258</v>
      </c>
      <c r="F74" s="33">
        <f t="shared" ref="F74:P74" si="30">SUM(F12:F72)</f>
        <v>3272</v>
      </c>
      <c r="G74" s="34">
        <f t="shared" si="30"/>
        <v>299</v>
      </c>
      <c r="H74" s="35">
        <f t="shared" si="30"/>
        <v>27</v>
      </c>
      <c r="I74" s="36">
        <f t="shared" si="30"/>
        <v>1</v>
      </c>
      <c r="J74" s="37">
        <f t="shared" si="30"/>
        <v>13</v>
      </c>
      <c r="K74" s="38">
        <f t="shared" si="30"/>
        <v>15</v>
      </c>
      <c r="L74" s="39">
        <f t="shared" si="30"/>
        <v>10</v>
      </c>
      <c r="M74" s="40">
        <f t="shared" si="30"/>
        <v>2</v>
      </c>
      <c r="N74" s="41">
        <f t="shared" si="30"/>
        <v>0</v>
      </c>
      <c r="O74" s="72">
        <f>SUM(O12:O72)</f>
        <v>5619</v>
      </c>
      <c r="P74" s="5">
        <f t="shared" si="30"/>
        <v>3639</v>
      </c>
      <c r="R74" s="5"/>
      <c r="S74" s="5"/>
      <c r="T74" s="5"/>
      <c r="U74" s="5"/>
    </row>
    <row r="75" spans="1:21" x14ac:dyDescent="0.2">
      <c r="A75" s="1" t="s">
        <v>22</v>
      </c>
      <c r="B75" s="5">
        <v>9258</v>
      </c>
      <c r="D75" s="5" t="s">
        <v>20</v>
      </c>
      <c r="E75" s="5">
        <f>SUM(F74:O74)</f>
        <v>9258</v>
      </c>
    </row>
    <row r="76" spans="1:21" x14ac:dyDescent="0.2">
      <c r="B76" s="5" t="s">
        <v>20</v>
      </c>
      <c r="C76" s="5"/>
      <c r="E76" s="5">
        <f>SUM(O74:P74)</f>
        <v>9258</v>
      </c>
    </row>
    <row r="77" spans="1:21" ht="38.25" x14ac:dyDescent="0.2">
      <c r="A77" s="18" t="s">
        <v>23</v>
      </c>
      <c r="B77" s="19">
        <f>B75-B74</f>
        <v>0</v>
      </c>
    </row>
    <row r="78" spans="1:21" ht="13.5" thickBot="1" x14ac:dyDescent="0.25"/>
    <row r="79" spans="1:21" x14ac:dyDescent="0.2">
      <c r="A79" s="42"/>
      <c r="B79" s="43"/>
      <c r="C79" s="44"/>
      <c r="D79" s="43"/>
      <c r="E79" s="43"/>
      <c r="F79" s="44"/>
      <c r="G79" s="44"/>
      <c r="H79" s="44"/>
      <c r="I79" s="44"/>
      <c r="J79" s="44"/>
      <c r="K79" s="44"/>
      <c r="L79" s="45"/>
    </row>
    <row r="80" spans="1:21" x14ac:dyDescent="0.2">
      <c r="A80" s="46">
        <v>1</v>
      </c>
      <c r="B80" s="47" t="s">
        <v>107</v>
      </c>
      <c r="C80" s="48"/>
      <c r="D80" s="47"/>
      <c r="E80" s="47"/>
      <c r="F80" s="48"/>
      <c r="G80" s="48"/>
      <c r="H80" s="48"/>
      <c r="I80" s="49">
        <f>P74</f>
        <v>3639</v>
      </c>
      <c r="J80" s="48"/>
      <c r="K80" s="48"/>
      <c r="L80" s="50"/>
    </row>
    <row r="81" spans="1:12" ht="13.5" thickBot="1" x14ac:dyDescent="0.25">
      <c r="A81" s="46"/>
      <c r="B81" s="47"/>
      <c r="C81" s="48"/>
      <c r="D81" s="47"/>
      <c r="E81" s="47"/>
      <c r="F81" s="48"/>
      <c r="G81" s="48"/>
      <c r="H81" s="48"/>
      <c r="I81" s="51"/>
      <c r="J81" s="48"/>
      <c r="K81" s="48"/>
      <c r="L81" s="50"/>
    </row>
    <row r="82" spans="1:12" ht="13.5" thickBot="1" x14ac:dyDescent="0.25">
      <c r="A82" s="46"/>
      <c r="B82" s="47"/>
      <c r="C82" s="48"/>
      <c r="D82" s="47"/>
      <c r="E82" s="47"/>
      <c r="F82" s="48"/>
      <c r="G82" s="48"/>
      <c r="H82" s="48"/>
      <c r="I82" s="53" t="s">
        <v>108</v>
      </c>
      <c r="J82" s="53" t="s">
        <v>109</v>
      </c>
      <c r="K82" s="52" t="s">
        <v>12</v>
      </c>
      <c r="L82" s="50"/>
    </row>
    <row r="83" spans="1:12" x14ac:dyDescent="0.2">
      <c r="A83" s="46">
        <v>2</v>
      </c>
      <c r="B83" s="47" t="s">
        <v>110</v>
      </c>
      <c r="C83" s="48"/>
      <c r="D83" s="47"/>
      <c r="E83" s="47"/>
      <c r="F83" s="48"/>
      <c r="G83" s="48"/>
      <c r="H83" s="48"/>
      <c r="I83" s="54">
        <f>G74</f>
        <v>299</v>
      </c>
      <c r="J83" s="54">
        <f>F74</f>
        <v>3272</v>
      </c>
      <c r="K83" s="54">
        <f>I83+J83</f>
        <v>3571</v>
      </c>
      <c r="L83" s="50"/>
    </row>
    <row r="84" spans="1:12" x14ac:dyDescent="0.2">
      <c r="A84" s="46">
        <v>3</v>
      </c>
      <c r="B84" s="47" t="s">
        <v>111</v>
      </c>
      <c r="C84" s="48"/>
      <c r="D84" s="47"/>
      <c r="E84" s="47"/>
      <c r="F84" s="48"/>
      <c r="G84" s="48"/>
      <c r="H84" s="48"/>
      <c r="I84" s="54">
        <f>H74</f>
        <v>27</v>
      </c>
      <c r="J84" s="54">
        <f>I74</f>
        <v>1</v>
      </c>
      <c r="K84" s="54">
        <f>I84+J84</f>
        <v>28</v>
      </c>
      <c r="L84" s="50"/>
    </row>
    <row r="85" spans="1:12" x14ac:dyDescent="0.2">
      <c r="A85" s="46">
        <v>4</v>
      </c>
      <c r="B85" s="47" t="s">
        <v>112</v>
      </c>
      <c r="C85" s="48"/>
      <c r="D85" s="47"/>
      <c r="E85" s="47"/>
      <c r="F85" s="48"/>
      <c r="G85" s="48"/>
      <c r="H85" s="48"/>
      <c r="I85" s="54">
        <f>J74</f>
        <v>13</v>
      </c>
      <c r="J85" s="54">
        <f>K74</f>
        <v>15</v>
      </c>
      <c r="K85" s="54">
        <f>I85+J85</f>
        <v>28</v>
      </c>
      <c r="L85" s="50"/>
    </row>
    <row r="86" spans="1:12" x14ac:dyDescent="0.2">
      <c r="A86" s="46">
        <v>5</v>
      </c>
      <c r="B86" s="47" t="s">
        <v>113</v>
      </c>
      <c r="C86" s="48"/>
      <c r="D86" s="47"/>
      <c r="E86" s="47"/>
      <c r="F86" s="48"/>
      <c r="G86" s="48"/>
      <c r="H86" s="48"/>
      <c r="I86" s="55">
        <f>L74</f>
        <v>10</v>
      </c>
      <c r="J86" s="48"/>
      <c r="K86" s="48"/>
      <c r="L86" s="50"/>
    </row>
    <row r="87" spans="1:12" x14ac:dyDescent="0.2">
      <c r="A87" s="46">
        <v>6</v>
      </c>
      <c r="B87" s="47" t="s">
        <v>114</v>
      </c>
      <c r="C87" s="48"/>
      <c r="D87" s="92"/>
      <c r="E87" s="92"/>
      <c r="F87" s="93"/>
      <c r="G87" s="93"/>
      <c r="H87" s="93"/>
      <c r="I87" s="94">
        <f>M74</f>
        <v>2</v>
      </c>
      <c r="J87" s="93"/>
      <c r="K87" s="93"/>
      <c r="L87" s="50"/>
    </row>
    <row r="88" spans="1:12" x14ac:dyDescent="0.2">
      <c r="A88" s="46">
        <v>9</v>
      </c>
      <c r="B88" s="47" t="s">
        <v>115</v>
      </c>
      <c r="C88" s="48"/>
      <c r="D88" s="92"/>
      <c r="E88" s="92"/>
      <c r="F88" s="93"/>
      <c r="G88" s="93"/>
      <c r="H88" s="93"/>
      <c r="I88" s="93"/>
      <c r="J88" s="95"/>
      <c r="K88" s="93"/>
      <c r="L88" s="50"/>
    </row>
    <row r="89" spans="1:12" x14ac:dyDescent="0.2">
      <c r="A89" s="46"/>
      <c r="B89" s="113"/>
      <c r="C89" s="113"/>
      <c r="D89" s="96"/>
      <c r="E89" s="92"/>
      <c r="F89" s="93"/>
      <c r="G89" s="93"/>
      <c r="H89" s="93"/>
      <c r="I89" s="93"/>
      <c r="J89" s="95"/>
      <c r="K89" s="93"/>
      <c r="L89" s="50"/>
    </row>
    <row r="90" spans="1:12" x14ac:dyDescent="0.2">
      <c r="A90" s="46"/>
      <c r="B90" s="96"/>
      <c r="C90" s="95"/>
      <c r="D90" s="96"/>
      <c r="E90" s="92"/>
      <c r="F90" s="93"/>
      <c r="G90" s="93"/>
      <c r="H90" s="93"/>
      <c r="I90" s="93"/>
      <c r="J90" s="95"/>
      <c r="K90" s="93"/>
      <c r="L90" s="50"/>
    </row>
    <row r="91" spans="1:12" x14ac:dyDescent="0.2">
      <c r="A91" s="46"/>
      <c r="B91" s="96"/>
      <c r="C91" s="95"/>
      <c r="D91" s="96"/>
      <c r="E91" s="92"/>
      <c r="F91" s="93"/>
      <c r="G91" s="93"/>
      <c r="H91" s="93"/>
      <c r="I91" s="93"/>
      <c r="J91" s="95"/>
      <c r="K91" s="93"/>
      <c r="L91" s="50"/>
    </row>
    <row r="92" spans="1:12" x14ac:dyDescent="0.2">
      <c r="A92" s="46"/>
      <c r="B92" s="47" t="s">
        <v>118</v>
      </c>
      <c r="C92" s="47">
        <f>SUM(K66:K67)</f>
        <v>15</v>
      </c>
      <c r="D92" s="47" t="s">
        <v>117</v>
      </c>
      <c r="E92" s="47">
        <f>SUM(I23)</f>
        <v>0</v>
      </c>
      <c r="F92" s="47" t="s">
        <v>116</v>
      </c>
      <c r="G92" s="47">
        <f>SUM(I47:I50)</f>
        <v>0</v>
      </c>
      <c r="H92" s="93"/>
      <c r="I92" s="93"/>
      <c r="J92" s="93"/>
      <c r="K92" s="93"/>
      <c r="L92" s="50"/>
    </row>
    <row r="93" spans="1:12" x14ac:dyDescent="0.2">
      <c r="A93" s="46"/>
      <c r="B93" s="47"/>
      <c r="C93" s="47"/>
      <c r="D93" s="96"/>
      <c r="E93" s="92"/>
      <c r="F93" s="93"/>
      <c r="G93" s="93"/>
      <c r="H93" s="93"/>
      <c r="I93" s="93"/>
      <c r="J93" s="93"/>
      <c r="K93" s="93"/>
      <c r="L93" s="50"/>
    </row>
    <row r="94" spans="1:12" x14ac:dyDescent="0.2">
      <c r="A94" s="46"/>
      <c r="B94" s="47" t="s">
        <v>119</v>
      </c>
      <c r="C94" s="47" t="s">
        <v>208</v>
      </c>
      <c r="D94" s="96"/>
      <c r="E94" s="92"/>
      <c r="F94" s="93"/>
      <c r="G94" s="93"/>
      <c r="H94" s="93"/>
      <c r="I94" s="93"/>
      <c r="J94" s="93"/>
      <c r="K94" s="93"/>
      <c r="L94" s="50"/>
    </row>
    <row r="95" spans="1:12" x14ac:dyDescent="0.2">
      <c r="A95" s="46"/>
      <c r="B95" s="47"/>
      <c r="C95" s="47"/>
      <c r="D95" s="96"/>
      <c r="E95" s="92"/>
      <c r="F95" s="93"/>
      <c r="G95" s="93"/>
      <c r="H95" s="93"/>
      <c r="I95" s="93"/>
      <c r="J95" s="93"/>
      <c r="K95" s="93"/>
      <c r="L95" s="50"/>
    </row>
    <row r="96" spans="1:12" ht="13.5" thickBot="1" x14ac:dyDescent="0.25">
      <c r="A96" s="56"/>
      <c r="B96" s="57"/>
      <c r="C96" s="58"/>
      <c r="D96" s="57"/>
      <c r="E96" s="57"/>
      <c r="F96" s="58"/>
      <c r="G96" s="58"/>
      <c r="H96" s="58"/>
      <c r="I96" s="58"/>
      <c r="J96" s="58"/>
      <c r="K96" s="58"/>
      <c r="L96" s="59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zoomScale="80" zoomScaleNormal="80" workbookViewId="0">
      <pane ySplit="11" topLeftCell="A131" activePane="bottomLeft" state="frozen"/>
      <selection pane="bottomLeft" activeCell="B146" sqref="B146:G146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138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4" t="s">
        <v>19</v>
      </c>
      <c r="P11" s="10" t="s">
        <v>18</v>
      </c>
    </row>
    <row r="12" spans="1:16" x14ac:dyDescent="0.2">
      <c r="A12" s="27" t="s">
        <v>164</v>
      </c>
      <c r="B12">
        <v>7</v>
      </c>
      <c r="C12" s="1">
        <f>B12/$B$128</f>
        <v>1.4847495015483817E-4</v>
      </c>
      <c r="D12" s="5">
        <f>C12*$B$131</f>
        <v>-1.4847495015483817E-4</v>
      </c>
      <c r="E12" s="5">
        <f t="shared" ref="E12:E117" si="0">B12+D12</f>
        <v>6.999851525049845</v>
      </c>
      <c r="H12" s="62">
        <f>E12</f>
        <v>6.999851525049845</v>
      </c>
      <c r="I12" s="17"/>
      <c r="P12" s="17">
        <f>E12</f>
        <v>6.999851525049845</v>
      </c>
    </row>
    <row r="13" spans="1:16" x14ac:dyDescent="0.2">
      <c r="A13" s="27" t="s">
        <v>77</v>
      </c>
      <c r="B13">
        <v>57</v>
      </c>
      <c r="C13" s="1">
        <f>B13/$B$128</f>
        <v>1.2090103084036821E-3</v>
      </c>
      <c r="D13" s="5">
        <f>C13*$B$131</f>
        <v>-1.2090103084036821E-3</v>
      </c>
      <c r="E13" s="5">
        <f t="shared" si="0"/>
        <v>56.998790989691599</v>
      </c>
      <c r="H13" s="83">
        <f>E13</f>
        <v>56.998790989691599</v>
      </c>
      <c r="P13" s="17">
        <f t="shared" ref="P13:P90" si="1">E13</f>
        <v>56.998790989691599</v>
      </c>
    </row>
    <row r="14" spans="1:16" x14ac:dyDescent="0.2">
      <c r="A14" s="27" t="s">
        <v>78</v>
      </c>
      <c r="B14">
        <v>191</v>
      </c>
      <c r="C14" s="1">
        <f>B14/$B$128</f>
        <v>4.0512450685105846E-3</v>
      </c>
      <c r="D14" s="5">
        <f>C14*$B$131</f>
        <v>-4.0512450685105846E-3</v>
      </c>
      <c r="E14" s="5">
        <f>B14+D14</f>
        <v>190.99594875493148</v>
      </c>
      <c r="H14" s="62">
        <f>E14</f>
        <v>190.99594875493148</v>
      </c>
      <c r="P14" s="17">
        <f t="shared" si="1"/>
        <v>190.99594875493148</v>
      </c>
    </row>
    <row r="15" spans="1:16" x14ac:dyDescent="0.2">
      <c r="A15" s="27" t="s">
        <v>155</v>
      </c>
      <c r="B15">
        <v>3</v>
      </c>
      <c r="C15" s="1">
        <f>B15/$B$128</f>
        <v>6.3632121494930642E-5</v>
      </c>
      <c r="D15" s="5">
        <f>C15*$B$131</f>
        <v>-6.3632121494930642E-5</v>
      </c>
      <c r="E15" s="5">
        <f>B15+D15</f>
        <v>2.9999363678785049</v>
      </c>
      <c r="H15" s="62">
        <f>E15</f>
        <v>2.9999363678785049</v>
      </c>
      <c r="P15" s="17">
        <f t="shared" ref="P15" si="2">E15</f>
        <v>2.9999363678785049</v>
      </c>
    </row>
    <row r="16" spans="1:16" x14ac:dyDescent="0.2">
      <c r="A16" s="28" t="s">
        <v>100</v>
      </c>
      <c r="B16"/>
      <c r="C16" s="1">
        <f t="shared" ref="C16:C47" si="3">B16/$B$128</f>
        <v>0</v>
      </c>
      <c r="D16" s="5">
        <f t="shared" ref="D16:D47" si="4">C16*$B$131</f>
        <v>0</v>
      </c>
      <c r="E16" s="5">
        <f t="shared" si="0"/>
        <v>0</v>
      </c>
      <c r="I16" s="63">
        <f t="shared" ref="I16:I21" si="5">E16</f>
        <v>0</v>
      </c>
      <c r="P16" s="17">
        <f t="shared" si="1"/>
        <v>0</v>
      </c>
    </row>
    <row r="17" spans="1:16" x14ac:dyDescent="0.2">
      <c r="A17" s="28" t="s">
        <v>128</v>
      </c>
      <c r="B17"/>
      <c r="C17" s="1">
        <f t="shared" si="3"/>
        <v>0</v>
      </c>
      <c r="D17" s="5">
        <f t="shared" si="4"/>
        <v>0</v>
      </c>
      <c r="E17" s="5">
        <f>B17+D17</f>
        <v>0</v>
      </c>
      <c r="I17" s="63">
        <f t="shared" si="5"/>
        <v>0</v>
      </c>
      <c r="P17" s="17">
        <f>E17</f>
        <v>0</v>
      </c>
    </row>
    <row r="18" spans="1:16" x14ac:dyDescent="0.2">
      <c r="A18" s="28" t="s">
        <v>127</v>
      </c>
      <c r="B18">
        <v>88</v>
      </c>
      <c r="C18" s="1">
        <f t="shared" si="3"/>
        <v>1.8665422305179655E-3</v>
      </c>
      <c r="D18" s="5">
        <f t="shared" si="4"/>
        <v>-1.8665422305179655E-3</v>
      </c>
      <c r="E18" s="5">
        <f>B18+D18</f>
        <v>87.998133457769484</v>
      </c>
      <c r="I18" s="63">
        <f t="shared" si="5"/>
        <v>87.998133457769484</v>
      </c>
      <c r="P18" s="17">
        <f t="shared" si="1"/>
        <v>87.998133457769484</v>
      </c>
    </row>
    <row r="19" spans="1:16" x14ac:dyDescent="0.2">
      <c r="A19" s="28" t="s">
        <v>146</v>
      </c>
      <c r="B19"/>
      <c r="C19" s="1">
        <f t="shared" si="3"/>
        <v>0</v>
      </c>
      <c r="D19" s="5">
        <f t="shared" si="4"/>
        <v>0</v>
      </c>
      <c r="E19" s="5">
        <f>B19+D19</f>
        <v>0</v>
      </c>
      <c r="I19" s="63">
        <f t="shared" si="5"/>
        <v>0</v>
      </c>
      <c r="P19" s="17">
        <f t="shared" si="1"/>
        <v>0</v>
      </c>
    </row>
    <row r="20" spans="1:16" x14ac:dyDescent="0.2">
      <c r="A20" s="28" t="s">
        <v>147</v>
      </c>
      <c r="B20">
        <v>10</v>
      </c>
      <c r="C20" s="1">
        <f t="shared" si="3"/>
        <v>2.1210707164976881E-4</v>
      </c>
      <c r="D20" s="5">
        <f t="shared" si="4"/>
        <v>-2.1210707164976881E-4</v>
      </c>
      <c r="E20" s="5">
        <f>B20+D20</f>
        <v>9.9997878929283495</v>
      </c>
      <c r="I20" s="63">
        <f t="shared" si="5"/>
        <v>9.9997878929283495</v>
      </c>
      <c r="P20" s="17">
        <f t="shared" si="1"/>
        <v>9.9997878929283495</v>
      </c>
    </row>
    <row r="21" spans="1:16" x14ac:dyDescent="0.2">
      <c r="A21" s="28" t="s">
        <v>148</v>
      </c>
      <c r="B21"/>
      <c r="C21" s="1">
        <f t="shared" si="3"/>
        <v>0</v>
      </c>
      <c r="D21" s="5">
        <f t="shared" si="4"/>
        <v>0</v>
      </c>
      <c r="E21" s="5">
        <f>B21+D21</f>
        <v>0</v>
      </c>
      <c r="I21" s="63">
        <f t="shared" si="5"/>
        <v>0</v>
      </c>
      <c r="P21" s="17">
        <f t="shared" si="1"/>
        <v>0</v>
      </c>
    </row>
    <row r="22" spans="1:16" x14ac:dyDescent="0.2">
      <c r="A22" s="27" t="s">
        <v>79</v>
      </c>
      <c r="B22">
        <v>11</v>
      </c>
      <c r="C22" s="1">
        <f t="shared" si="3"/>
        <v>2.3331777881474569E-4</v>
      </c>
      <c r="D22" s="5">
        <f t="shared" si="4"/>
        <v>-2.3331777881474569E-4</v>
      </c>
      <c r="E22" s="5">
        <f t="shared" si="0"/>
        <v>10.999766682221185</v>
      </c>
      <c r="H22" s="62">
        <f>E22</f>
        <v>10.999766682221185</v>
      </c>
      <c r="P22" s="17">
        <f t="shared" si="1"/>
        <v>10.999766682221185</v>
      </c>
    </row>
    <row r="23" spans="1:16" x14ac:dyDescent="0.2">
      <c r="A23" s="27" t="s">
        <v>80</v>
      </c>
      <c r="B23"/>
      <c r="C23" s="1">
        <f t="shared" si="3"/>
        <v>0</v>
      </c>
      <c r="D23" s="5">
        <f t="shared" si="4"/>
        <v>0</v>
      </c>
      <c r="E23" s="5">
        <f t="shared" si="0"/>
        <v>0</v>
      </c>
      <c r="H23" s="62">
        <f>E23</f>
        <v>0</v>
      </c>
      <c r="P23" s="17">
        <f t="shared" si="1"/>
        <v>0</v>
      </c>
    </row>
    <row r="24" spans="1:16" x14ac:dyDescent="0.2">
      <c r="A24" s="27" t="s">
        <v>81</v>
      </c>
      <c r="B24">
        <v>52</v>
      </c>
      <c r="C24" s="1">
        <f t="shared" si="3"/>
        <v>1.1029567725787978E-3</v>
      </c>
      <c r="D24" s="5">
        <f t="shared" si="4"/>
        <v>-1.1029567725787978E-3</v>
      </c>
      <c r="E24" s="5">
        <f t="shared" si="0"/>
        <v>51.998897043227423</v>
      </c>
      <c r="H24" s="62">
        <f>E24</f>
        <v>51.998897043227423</v>
      </c>
      <c r="P24" s="17">
        <f t="shared" si="1"/>
        <v>51.998897043227423</v>
      </c>
    </row>
    <row r="25" spans="1:16" x14ac:dyDescent="0.2">
      <c r="A25" s="27" t="s">
        <v>82</v>
      </c>
      <c r="B25">
        <v>1</v>
      </c>
      <c r="C25" s="1">
        <f t="shared" si="3"/>
        <v>2.1210707164976881E-5</v>
      </c>
      <c r="D25" s="5">
        <f t="shared" si="4"/>
        <v>-2.1210707164976881E-5</v>
      </c>
      <c r="E25" s="5">
        <f>B25+D25</f>
        <v>0.99997878929283501</v>
      </c>
      <c r="H25" s="62">
        <f>E25</f>
        <v>0.99997878929283501</v>
      </c>
      <c r="P25" s="17">
        <f>E25</f>
        <v>0.99997878929283501</v>
      </c>
    </row>
    <row r="26" spans="1:16" x14ac:dyDescent="0.2">
      <c r="A26" s="28" t="s">
        <v>149</v>
      </c>
      <c r="B26"/>
      <c r="C26" s="1">
        <f t="shared" si="3"/>
        <v>0</v>
      </c>
      <c r="D26" s="5">
        <f t="shared" si="4"/>
        <v>0</v>
      </c>
      <c r="E26" s="5">
        <f t="shared" si="0"/>
        <v>0</v>
      </c>
      <c r="H26" s="6"/>
      <c r="I26" s="63">
        <f>E26</f>
        <v>0</v>
      </c>
      <c r="P26" s="17">
        <f t="shared" si="1"/>
        <v>0</v>
      </c>
    </row>
    <row r="27" spans="1:16" x14ac:dyDescent="0.2">
      <c r="A27" s="27" t="s">
        <v>73</v>
      </c>
      <c r="B27">
        <v>20</v>
      </c>
      <c r="C27" s="1">
        <f t="shared" si="3"/>
        <v>4.2421414329953762E-4</v>
      </c>
      <c r="D27" s="5">
        <f t="shared" si="4"/>
        <v>-4.2421414329953762E-4</v>
      </c>
      <c r="E27" s="5">
        <f t="shared" si="0"/>
        <v>19.999575785856699</v>
      </c>
      <c r="H27" s="62">
        <f>E27</f>
        <v>19.999575785856699</v>
      </c>
      <c r="P27" s="17">
        <f t="shared" si="1"/>
        <v>19.999575785856699</v>
      </c>
    </row>
    <row r="28" spans="1:16" x14ac:dyDescent="0.2">
      <c r="A28" s="28" t="s">
        <v>25</v>
      </c>
      <c r="B28"/>
      <c r="C28" s="1">
        <f t="shared" si="3"/>
        <v>0</v>
      </c>
      <c r="D28" s="5">
        <f t="shared" si="4"/>
        <v>0</v>
      </c>
      <c r="E28" s="5">
        <f t="shared" si="0"/>
        <v>0</v>
      </c>
      <c r="I28" s="63">
        <f>E28</f>
        <v>0</v>
      </c>
      <c r="P28" s="17">
        <f t="shared" si="1"/>
        <v>0</v>
      </c>
    </row>
    <row r="29" spans="1:16" x14ac:dyDescent="0.2">
      <c r="A29" s="27" t="s">
        <v>26</v>
      </c>
      <c r="B29"/>
      <c r="C29" s="1">
        <f t="shared" si="3"/>
        <v>0</v>
      </c>
      <c r="D29" s="5">
        <f t="shared" si="4"/>
        <v>0</v>
      </c>
      <c r="E29" s="5">
        <f t="shared" si="0"/>
        <v>0</v>
      </c>
      <c r="H29" s="62">
        <f>E29</f>
        <v>0</v>
      </c>
      <c r="P29" s="17">
        <f t="shared" si="1"/>
        <v>0</v>
      </c>
    </row>
    <row r="30" spans="1:16" x14ac:dyDescent="0.2">
      <c r="A30" s="28" t="s">
        <v>83</v>
      </c>
      <c r="B30">
        <v>82</v>
      </c>
      <c r="C30" s="1">
        <f t="shared" si="3"/>
        <v>1.7392779875281042E-3</v>
      </c>
      <c r="D30" s="5">
        <f t="shared" si="4"/>
        <v>-1.7392779875281042E-3</v>
      </c>
      <c r="E30" s="5">
        <f t="shared" si="0"/>
        <v>81.998260722012475</v>
      </c>
      <c r="I30" s="63">
        <f t="shared" ref="I30:I36" si="6">E30</f>
        <v>81.998260722012475</v>
      </c>
      <c r="P30" s="17">
        <f t="shared" si="1"/>
        <v>81.998260722012475</v>
      </c>
    </row>
    <row r="31" spans="1:16" x14ac:dyDescent="0.2">
      <c r="A31" s="28" t="s">
        <v>84</v>
      </c>
      <c r="B31">
        <v>23</v>
      </c>
      <c r="C31" s="1">
        <f t="shared" si="3"/>
        <v>4.8784626479446826E-4</v>
      </c>
      <c r="D31" s="5">
        <f t="shared" si="4"/>
        <v>-4.8784626479446826E-4</v>
      </c>
      <c r="E31" s="5">
        <f t="shared" si="0"/>
        <v>22.999512153735207</v>
      </c>
      <c r="I31" s="63">
        <f t="shared" si="6"/>
        <v>22.999512153735207</v>
      </c>
      <c r="P31" s="17">
        <f t="shared" si="1"/>
        <v>22.999512153735207</v>
      </c>
    </row>
    <row r="32" spans="1:16" x14ac:dyDescent="0.2">
      <c r="A32" s="28" t="s">
        <v>74</v>
      </c>
      <c r="B32"/>
      <c r="C32" s="1">
        <f t="shared" si="3"/>
        <v>0</v>
      </c>
      <c r="D32" s="5">
        <f t="shared" si="4"/>
        <v>0</v>
      </c>
      <c r="E32" s="5">
        <f t="shared" si="0"/>
        <v>0</v>
      </c>
      <c r="I32" s="63">
        <f t="shared" si="6"/>
        <v>0</v>
      </c>
      <c r="P32" s="17">
        <f t="shared" si="1"/>
        <v>0</v>
      </c>
    </row>
    <row r="33" spans="1:16" x14ac:dyDescent="0.2">
      <c r="A33" s="28" t="s">
        <v>85</v>
      </c>
      <c r="B33">
        <v>180</v>
      </c>
      <c r="C33" s="1">
        <f t="shared" si="3"/>
        <v>3.8179272896958385E-3</v>
      </c>
      <c r="D33" s="5">
        <f t="shared" si="4"/>
        <v>-3.8179272896958385E-3</v>
      </c>
      <c r="E33" s="5">
        <f t="shared" si="0"/>
        <v>179.9961820727103</v>
      </c>
      <c r="I33" s="63">
        <f t="shared" si="6"/>
        <v>179.9961820727103</v>
      </c>
      <c r="P33" s="17">
        <f t="shared" si="1"/>
        <v>179.9961820727103</v>
      </c>
    </row>
    <row r="34" spans="1:16" x14ac:dyDescent="0.2">
      <c r="A34" s="28" t="s">
        <v>27</v>
      </c>
      <c r="B34">
        <v>570</v>
      </c>
      <c r="C34" s="1">
        <f t="shared" si="3"/>
        <v>1.2090103084036822E-2</v>
      </c>
      <c r="D34" s="5">
        <f t="shared" si="4"/>
        <v>-1.2090103084036822E-2</v>
      </c>
      <c r="E34" s="5">
        <f t="shared" si="0"/>
        <v>569.98790989691599</v>
      </c>
      <c r="I34" s="63">
        <f t="shared" si="6"/>
        <v>569.98790989691599</v>
      </c>
      <c r="P34" s="17">
        <f t="shared" si="1"/>
        <v>569.98790989691599</v>
      </c>
    </row>
    <row r="35" spans="1:16" x14ac:dyDescent="0.2">
      <c r="A35" s="28" t="s">
        <v>159</v>
      </c>
      <c r="B35">
        <v>1</v>
      </c>
      <c r="C35" s="1">
        <f t="shared" si="3"/>
        <v>2.1210707164976881E-5</v>
      </c>
      <c r="D35" s="5">
        <f t="shared" si="4"/>
        <v>-2.1210707164976881E-5</v>
      </c>
      <c r="E35" s="5">
        <f>B35+D35</f>
        <v>0.99997878929283501</v>
      </c>
      <c r="I35" s="63">
        <f>E35</f>
        <v>0.99997878929283501</v>
      </c>
      <c r="P35" s="17">
        <f>E35</f>
        <v>0.99997878929283501</v>
      </c>
    </row>
    <row r="36" spans="1:16" x14ac:dyDescent="0.2">
      <c r="A36" s="28" t="s">
        <v>86</v>
      </c>
      <c r="B36"/>
      <c r="C36" s="1">
        <f t="shared" si="3"/>
        <v>0</v>
      </c>
      <c r="D36" s="5">
        <f t="shared" si="4"/>
        <v>0</v>
      </c>
      <c r="E36" s="5">
        <f t="shared" si="0"/>
        <v>0</v>
      </c>
      <c r="I36" s="63">
        <f t="shared" si="6"/>
        <v>0</v>
      </c>
      <c r="P36" s="17">
        <f t="shared" si="1"/>
        <v>0</v>
      </c>
    </row>
    <row r="37" spans="1:16" x14ac:dyDescent="0.2">
      <c r="A37" s="26" t="s">
        <v>28</v>
      </c>
      <c r="B37">
        <v>232</v>
      </c>
      <c r="C37" s="1">
        <f t="shared" si="3"/>
        <v>4.9208840622746363E-3</v>
      </c>
      <c r="D37" s="5">
        <f t="shared" si="4"/>
        <v>-4.9208840622746363E-3</v>
      </c>
      <c r="E37" s="5">
        <f t="shared" si="0"/>
        <v>231.99507911593773</v>
      </c>
      <c r="G37" s="64">
        <f>E37</f>
        <v>231.99507911593773</v>
      </c>
      <c r="P37" s="17">
        <f t="shared" si="1"/>
        <v>231.99507911593773</v>
      </c>
    </row>
    <row r="38" spans="1:16" x14ac:dyDescent="0.2">
      <c r="A38" s="91" t="s">
        <v>29</v>
      </c>
      <c r="B38">
        <v>16778</v>
      </c>
      <c r="C38" s="1">
        <f t="shared" si="3"/>
        <v>0.35587324481398208</v>
      </c>
      <c r="D38" s="5">
        <f t="shared" si="4"/>
        <v>-0.35587324481398208</v>
      </c>
      <c r="E38" s="5">
        <f t="shared" si="0"/>
        <v>16777.644126755185</v>
      </c>
      <c r="G38" s="75"/>
      <c r="O38" s="73">
        <f>E38</f>
        <v>16777.644126755185</v>
      </c>
      <c r="P38" s="17"/>
    </row>
    <row r="39" spans="1:16" x14ac:dyDescent="0.2">
      <c r="A39" s="26" t="s">
        <v>30</v>
      </c>
      <c r="B39">
        <v>9</v>
      </c>
      <c r="C39" s="1">
        <f t="shared" si="3"/>
        <v>1.9089636448479193E-4</v>
      </c>
      <c r="D39" s="5">
        <f t="shared" si="4"/>
        <v>-1.9089636448479193E-4</v>
      </c>
      <c r="E39" s="5">
        <f t="shared" si="0"/>
        <v>8.9998091036355152</v>
      </c>
      <c r="G39" s="64">
        <f>E39</f>
        <v>8.9998091036355152</v>
      </c>
      <c r="P39" s="17">
        <f t="shared" si="1"/>
        <v>8.9998091036355152</v>
      </c>
    </row>
    <row r="40" spans="1:16" x14ac:dyDescent="0.2">
      <c r="A40" s="26" t="s">
        <v>31</v>
      </c>
      <c r="B40">
        <v>529</v>
      </c>
      <c r="C40" s="1">
        <f t="shared" si="3"/>
        <v>1.122046409027277E-2</v>
      </c>
      <c r="D40" s="5">
        <f t="shared" si="4"/>
        <v>-1.122046409027277E-2</v>
      </c>
      <c r="E40" s="5">
        <f t="shared" si="0"/>
        <v>528.98877953590977</v>
      </c>
      <c r="G40" s="64">
        <f>E40</f>
        <v>528.98877953590977</v>
      </c>
      <c r="P40" s="17">
        <f t="shared" si="1"/>
        <v>528.98877953590977</v>
      </c>
    </row>
    <row r="41" spans="1:16" x14ac:dyDescent="0.2">
      <c r="A41" s="26" t="s">
        <v>32</v>
      </c>
      <c r="B41">
        <v>601</v>
      </c>
      <c r="C41" s="1">
        <f t="shared" si="3"/>
        <v>1.2747635006151106E-2</v>
      </c>
      <c r="D41" s="5">
        <f t="shared" si="4"/>
        <v>-1.2747635006151106E-2</v>
      </c>
      <c r="E41" s="5">
        <f t="shared" si="0"/>
        <v>600.98725236499388</v>
      </c>
      <c r="G41" s="64">
        <f>E41</f>
        <v>600.98725236499388</v>
      </c>
      <c r="P41" s="17">
        <f t="shared" si="1"/>
        <v>600.98725236499388</v>
      </c>
    </row>
    <row r="42" spans="1:16" x14ac:dyDescent="0.2">
      <c r="A42" s="25" t="s">
        <v>33</v>
      </c>
      <c r="B42">
        <v>2875</v>
      </c>
      <c r="C42" s="1">
        <f t="shared" si="3"/>
        <v>6.098078309930853E-2</v>
      </c>
      <c r="D42" s="5">
        <f t="shared" si="4"/>
        <v>-6.098078309930853E-2</v>
      </c>
      <c r="E42" s="5">
        <f t="shared" si="0"/>
        <v>2874.9390192169008</v>
      </c>
      <c r="F42" s="65">
        <f>E42</f>
        <v>2874.9390192169008</v>
      </c>
      <c r="P42" s="17">
        <f t="shared" si="1"/>
        <v>2874.9390192169008</v>
      </c>
    </row>
    <row r="43" spans="1:16" x14ac:dyDescent="0.2">
      <c r="A43" s="25" t="s">
        <v>34</v>
      </c>
      <c r="B43">
        <v>52</v>
      </c>
      <c r="C43" s="1">
        <f t="shared" si="3"/>
        <v>1.1029567725787978E-3</v>
      </c>
      <c r="D43" s="5">
        <f t="shared" si="4"/>
        <v>-1.1029567725787978E-3</v>
      </c>
      <c r="E43" s="5">
        <f t="shared" si="0"/>
        <v>51.998897043227423</v>
      </c>
      <c r="F43" s="65">
        <f t="shared" ref="F43:F51" si="7">E43</f>
        <v>51.998897043227423</v>
      </c>
      <c r="P43" s="17">
        <f t="shared" si="1"/>
        <v>51.998897043227423</v>
      </c>
    </row>
    <row r="44" spans="1:16" x14ac:dyDescent="0.2">
      <c r="A44" s="25" t="s">
        <v>35</v>
      </c>
      <c r="B44">
        <v>153</v>
      </c>
      <c r="C44" s="1">
        <f t="shared" si="3"/>
        <v>3.2452381962414629E-3</v>
      </c>
      <c r="D44" s="5">
        <f t="shared" si="4"/>
        <v>-3.2452381962414629E-3</v>
      </c>
      <c r="E44" s="5">
        <f t="shared" si="0"/>
        <v>152.99675476180377</v>
      </c>
      <c r="F44" s="65">
        <f t="shared" si="7"/>
        <v>152.99675476180377</v>
      </c>
      <c r="P44" s="17">
        <f t="shared" si="1"/>
        <v>152.99675476180377</v>
      </c>
    </row>
    <row r="45" spans="1:16" x14ac:dyDescent="0.2">
      <c r="A45" s="25" t="s">
        <v>36</v>
      </c>
      <c r="B45">
        <v>4017</v>
      </c>
      <c r="C45" s="1">
        <f t="shared" si="3"/>
        <v>8.5203410681712125E-2</v>
      </c>
      <c r="D45" s="5">
        <f t="shared" si="4"/>
        <v>-8.5203410681712125E-2</v>
      </c>
      <c r="E45" s="5">
        <f t="shared" si="0"/>
        <v>4016.9147965893185</v>
      </c>
      <c r="F45" s="65">
        <f t="shared" si="7"/>
        <v>4016.9147965893185</v>
      </c>
      <c r="P45" s="17">
        <f t="shared" si="1"/>
        <v>4016.9147965893185</v>
      </c>
    </row>
    <row r="46" spans="1:16" x14ac:dyDescent="0.2">
      <c r="A46" s="25" t="s">
        <v>37</v>
      </c>
      <c r="B46">
        <v>1099</v>
      </c>
      <c r="C46" s="1">
        <f t="shared" si="3"/>
        <v>2.3310567174309592E-2</v>
      </c>
      <c r="D46" s="5">
        <f t="shared" si="4"/>
        <v>-2.3310567174309592E-2</v>
      </c>
      <c r="E46" s="5">
        <f t="shared" si="0"/>
        <v>1098.9766894328257</v>
      </c>
      <c r="F46" s="65">
        <f t="shared" si="7"/>
        <v>1098.9766894328257</v>
      </c>
      <c r="P46" s="17">
        <f t="shared" si="1"/>
        <v>1098.9766894328257</v>
      </c>
    </row>
    <row r="47" spans="1:16" x14ac:dyDescent="0.2">
      <c r="A47" s="25" t="s">
        <v>38</v>
      </c>
      <c r="B47">
        <v>9179</v>
      </c>
      <c r="C47" s="1">
        <f t="shared" si="3"/>
        <v>0.19469308106732278</v>
      </c>
      <c r="D47" s="5">
        <f t="shared" si="4"/>
        <v>-0.19469308106732278</v>
      </c>
      <c r="E47" s="5">
        <f t="shared" si="0"/>
        <v>9178.8053069189318</v>
      </c>
      <c r="F47" s="65">
        <f t="shared" si="7"/>
        <v>9178.8053069189318</v>
      </c>
      <c r="P47" s="17">
        <f t="shared" si="1"/>
        <v>9178.8053069189318</v>
      </c>
    </row>
    <row r="48" spans="1:16" x14ac:dyDescent="0.2">
      <c r="A48" s="25" t="s">
        <v>39</v>
      </c>
      <c r="B48">
        <v>44</v>
      </c>
      <c r="C48" s="1">
        <f t="shared" ref="C48:C67" si="8">B48/$B$128</f>
        <v>9.3327111525898275E-4</v>
      </c>
      <c r="D48" s="5">
        <f t="shared" ref="D48:D67" si="9">C48*$B$131</f>
        <v>-9.3327111525898275E-4</v>
      </c>
      <c r="E48" s="5">
        <f t="shared" si="0"/>
        <v>43.999066728884742</v>
      </c>
      <c r="F48" s="65">
        <f t="shared" si="7"/>
        <v>43.999066728884742</v>
      </c>
      <c r="P48" s="17">
        <f t="shared" si="1"/>
        <v>43.999066728884742</v>
      </c>
    </row>
    <row r="49" spans="1:16" x14ac:dyDescent="0.2">
      <c r="A49" s="25" t="s">
        <v>40</v>
      </c>
      <c r="B49">
        <v>1100</v>
      </c>
      <c r="C49" s="1">
        <f t="shared" si="8"/>
        <v>2.3331777881474568E-2</v>
      </c>
      <c r="D49" s="5">
        <f t="shared" si="9"/>
        <v>-2.3331777881474568E-2</v>
      </c>
      <c r="E49" s="5">
        <f t="shared" si="0"/>
        <v>1099.9766682221186</v>
      </c>
      <c r="F49" s="65">
        <f t="shared" si="7"/>
        <v>1099.9766682221186</v>
      </c>
      <c r="P49" s="17">
        <f t="shared" si="1"/>
        <v>1099.9766682221186</v>
      </c>
    </row>
    <row r="50" spans="1:16" x14ac:dyDescent="0.2">
      <c r="A50" s="25" t="s">
        <v>41</v>
      </c>
      <c r="B50">
        <v>132</v>
      </c>
      <c r="C50" s="1">
        <f t="shared" si="8"/>
        <v>2.7998133457769483E-3</v>
      </c>
      <c r="D50" s="5">
        <f t="shared" si="9"/>
        <v>-2.7998133457769483E-3</v>
      </c>
      <c r="E50" s="5">
        <f t="shared" si="0"/>
        <v>131.99720018665423</v>
      </c>
      <c r="F50" s="65">
        <f t="shared" si="7"/>
        <v>131.99720018665423</v>
      </c>
      <c r="P50" s="17">
        <f t="shared" si="1"/>
        <v>131.99720018665423</v>
      </c>
    </row>
    <row r="51" spans="1:16" x14ac:dyDescent="0.2">
      <c r="A51" s="25" t="s">
        <v>42</v>
      </c>
      <c r="B51">
        <v>218</v>
      </c>
      <c r="C51" s="1">
        <f t="shared" si="8"/>
        <v>4.6239341619649602E-3</v>
      </c>
      <c r="D51" s="5">
        <f t="shared" si="9"/>
        <v>-4.6239341619649602E-3</v>
      </c>
      <c r="E51" s="5">
        <f t="shared" si="0"/>
        <v>217.99537606583803</v>
      </c>
      <c r="F51" s="65">
        <f t="shared" si="7"/>
        <v>217.99537606583803</v>
      </c>
      <c r="P51" s="17">
        <f t="shared" si="1"/>
        <v>217.99537606583803</v>
      </c>
    </row>
    <row r="52" spans="1:16" x14ac:dyDescent="0.2">
      <c r="A52" s="26" t="s">
        <v>43</v>
      </c>
      <c r="B52">
        <v>4496</v>
      </c>
      <c r="C52" s="1">
        <f t="shared" si="8"/>
        <v>9.5363339413736051E-2</v>
      </c>
      <c r="D52" s="5">
        <f t="shared" si="9"/>
        <v>-9.5363339413736051E-2</v>
      </c>
      <c r="E52" s="5">
        <f t="shared" si="0"/>
        <v>4495.9046366605862</v>
      </c>
      <c r="G52" s="64">
        <f>E52</f>
        <v>4495.9046366605862</v>
      </c>
      <c r="P52" s="17">
        <f t="shared" si="1"/>
        <v>4495.9046366605862</v>
      </c>
    </row>
    <row r="53" spans="1:16" x14ac:dyDescent="0.2">
      <c r="A53" s="25" t="s">
        <v>44</v>
      </c>
      <c r="B53">
        <v>2793</v>
      </c>
      <c r="C53" s="1">
        <f t="shared" si="8"/>
        <v>5.9241505111780425E-2</v>
      </c>
      <c r="D53" s="5">
        <f t="shared" si="9"/>
        <v>-5.9241505111780425E-2</v>
      </c>
      <c r="E53" s="5">
        <f t="shared" si="0"/>
        <v>2792.9407584948881</v>
      </c>
      <c r="F53" s="65">
        <f>E53</f>
        <v>2792.9407584948881</v>
      </c>
      <c r="P53" s="17">
        <f t="shared" si="1"/>
        <v>2792.9407584948881</v>
      </c>
    </row>
    <row r="54" spans="1:16" x14ac:dyDescent="0.2">
      <c r="A54" s="25" t="s">
        <v>45</v>
      </c>
      <c r="B54">
        <v>463</v>
      </c>
      <c r="C54" s="1">
        <f t="shared" si="8"/>
        <v>9.8205574173842961E-3</v>
      </c>
      <c r="D54" s="5">
        <f t="shared" si="9"/>
        <v>-9.8205574173842961E-3</v>
      </c>
      <c r="E54" s="5">
        <f t="shared" si="0"/>
        <v>462.99017944258264</v>
      </c>
      <c r="F54" s="65">
        <f>E54</f>
        <v>462.99017944258264</v>
      </c>
      <c r="P54" s="17">
        <f t="shared" si="1"/>
        <v>462.99017944258264</v>
      </c>
    </row>
    <row r="55" spans="1:16" x14ac:dyDescent="0.2">
      <c r="A55" s="25" t="s">
        <v>46</v>
      </c>
      <c r="B55">
        <v>133</v>
      </c>
      <c r="C55" s="1">
        <f t="shared" si="8"/>
        <v>2.8210240529419253E-3</v>
      </c>
      <c r="D55" s="5">
        <f t="shared" si="9"/>
        <v>-2.8210240529419253E-3</v>
      </c>
      <c r="E55" s="5">
        <f t="shared" si="0"/>
        <v>132.99717897594707</v>
      </c>
      <c r="F55" s="65">
        <f>E55</f>
        <v>132.99717897594707</v>
      </c>
      <c r="P55" s="17">
        <f t="shared" si="1"/>
        <v>132.99717897594707</v>
      </c>
    </row>
    <row r="56" spans="1:16" x14ac:dyDescent="0.2">
      <c r="A56" s="29" t="s">
        <v>47</v>
      </c>
      <c r="B56"/>
      <c r="C56" s="1">
        <f t="shared" si="8"/>
        <v>0</v>
      </c>
      <c r="D56" s="5">
        <f t="shared" si="9"/>
        <v>0</v>
      </c>
      <c r="E56" s="5">
        <f t="shared" si="0"/>
        <v>0</v>
      </c>
      <c r="N56" s="66">
        <f>E56</f>
        <v>0</v>
      </c>
      <c r="P56" s="17">
        <f t="shared" si="1"/>
        <v>0</v>
      </c>
    </row>
    <row r="57" spans="1:16" x14ac:dyDescent="0.2">
      <c r="A57" s="27" t="s">
        <v>48</v>
      </c>
      <c r="B57"/>
      <c r="C57" s="1">
        <f t="shared" si="8"/>
        <v>0</v>
      </c>
      <c r="D57" s="5">
        <f t="shared" si="9"/>
        <v>0</v>
      </c>
      <c r="E57" s="5">
        <f t="shared" si="0"/>
        <v>0</v>
      </c>
      <c r="H57" s="62">
        <f>E57</f>
        <v>0</v>
      </c>
      <c r="P57" s="17">
        <f t="shared" si="1"/>
        <v>0</v>
      </c>
    </row>
    <row r="58" spans="1:16" x14ac:dyDescent="0.2">
      <c r="A58" s="27" t="s">
        <v>170</v>
      </c>
      <c r="B58"/>
      <c r="C58" s="1">
        <f t="shared" si="8"/>
        <v>0</v>
      </c>
      <c r="D58" s="5">
        <f t="shared" si="9"/>
        <v>0</v>
      </c>
      <c r="E58" s="5">
        <f>B58+D58</f>
        <v>0</v>
      </c>
      <c r="H58" s="62">
        <f>E58</f>
        <v>0</v>
      </c>
      <c r="P58" s="17">
        <f>E58</f>
        <v>0</v>
      </c>
    </row>
    <row r="59" spans="1:16" x14ac:dyDescent="0.2">
      <c r="A59" s="27" t="s">
        <v>75</v>
      </c>
      <c r="B59"/>
      <c r="C59" s="1">
        <f t="shared" si="8"/>
        <v>0</v>
      </c>
      <c r="D59" s="5">
        <f t="shared" si="9"/>
        <v>0</v>
      </c>
      <c r="E59" s="5">
        <f t="shared" si="0"/>
        <v>0</v>
      </c>
      <c r="H59" s="62">
        <f>E59</f>
        <v>0</v>
      </c>
      <c r="P59" s="17">
        <f t="shared" si="1"/>
        <v>0</v>
      </c>
    </row>
    <row r="60" spans="1:16" x14ac:dyDescent="0.2">
      <c r="A60" s="27" t="s">
        <v>49</v>
      </c>
      <c r="B60">
        <v>119</v>
      </c>
      <c r="C60" s="1">
        <f t="shared" si="8"/>
        <v>2.5240741526322487E-3</v>
      </c>
      <c r="D60" s="5">
        <f t="shared" si="9"/>
        <v>-2.5240741526322487E-3</v>
      </c>
      <c r="E60" s="5">
        <f t="shared" si="0"/>
        <v>118.99747592584737</v>
      </c>
      <c r="H60" s="62">
        <f>E60</f>
        <v>118.99747592584737</v>
      </c>
      <c r="P60" s="17">
        <f t="shared" si="1"/>
        <v>118.99747592584737</v>
      </c>
    </row>
    <row r="61" spans="1:16" x14ac:dyDescent="0.2">
      <c r="A61" s="27" t="s">
        <v>123</v>
      </c>
      <c r="B61">
        <v>2</v>
      </c>
      <c r="C61" s="1">
        <f t="shared" si="8"/>
        <v>4.2421414329953762E-5</v>
      </c>
      <c r="D61" s="5">
        <f t="shared" si="9"/>
        <v>-4.2421414329953762E-5</v>
      </c>
      <c r="E61" s="5">
        <f>B61+D61</f>
        <v>1.99995757858567</v>
      </c>
      <c r="H61" s="62">
        <f>E61</f>
        <v>1.99995757858567</v>
      </c>
      <c r="P61" s="17">
        <f>E61</f>
        <v>1.99995757858567</v>
      </c>
    </row>
    <row r="62" spans="1:16" x14ac:dyDescent="0.2">
      <c r="A62" s="28" t="s">
        <v>130</v>
      </c>
      <c r="B62"/>
      <c r="C62" s="1">
        <f t="shared" si="8"/>
        <v>0</v>
      </c>
      <c r="D62" s="5">
        <f t="shared" si="9"/>
        <v>0</v>
      </c>
      <c r="E62" s="5">
        <f t="shared" si="0"/>
        <v>0</v>
      </c>
      <c r="I62" s="63">
        <f>E62</f>
        <v>0</v>
      </c>
      <c r="P62" s="17">
        <f t="shared" si="1"/>
        <v>0</v>
      </c>
    </row>
    <row r="63" spans="1:16" x14ac:dyDescent="0.2">
      <c r="A63" s="28" t="s">
        <v>50</v>
      </c>
      <c r="B63">
        <v>48</v>
      </c>
      <c r="C63" s="1">
        <f t="shared" si="8"/>
        <v>1.0181139439188903E-3</v>
      </c>
      <c r="D63" s="5">
        <f t="shared" si="9"/>
        <v>-1.0181139439188903E-3</v>
      </c>
      <c r="E63" s="5">
        <f t="shared" si="0"/>
        <v>47.998981886056079</v>
      </c>
      <c r="I63" s="63">
        <f>E63</f>
        <v>47.998981886056079</v>
      </c>
      <c r="P63" s="17">
        <f t="shared" si="1"/>
        <v>47.998981886056079</v>
      </c>
    </row>
    <row r="64" spans="1:16" x14ac:dyDescent="0.2">
      <c r="A64" s="28" t="s">
        <v>51</v>
      </c>
      <c r="B64">
        <v>14</v>
      </c>
      <c r="C64" s="1">
        <f t="shared" si="8"/>
        <v>2.9694990030967633E-4</v>
      </c>
      <c r="D64" s="5">
        <f t="shared" si="9"/>
        <v>-2.9694990030967633E-4</v>
      </c>
      <c r="E64" s="5">
        <f t="shared" si="0"/>
        <v>13.99970305009969</v>
      </c>
      <c r="I64" s="63">
        <f>E64</f>
        <v>13.99970305009969</v>
      </c>
      <c r="P64" s="17">
        <f t="shared" si="1"/>
        <v>13.99970305009969</v>
      </c>
    </row>
    <row r="65" spans="1:16" x14ac:dyDescent="0.2">
      <c r="A65" s="28" t="s">
        <v>52</v>
      </c>
      <c r="B65">
        <v>3</v>
      </c>
      <c r="C65" s="1">
        <f t="shared" si="8"/>
        <v>6.3632121494930642E-5</v>
      </c>
      <c r="D65" s="5">
        <f t="shared" si="9"/>
        <v>-6.3632121494930642E-5</v>
      </c>
      <c r="E65" s="5">
        <f t="shared" si="0"/>
        <v>2.9999363678785049</v>
      </c>
      <c r="I65" s="63">
        <f>E65</f>
        <v>2.9999363678785049</v>
      </c>
      <c r="P65" s="17">
        <f t="shared" si="1"/>
        <v>2.9999363678785049</v>
      </c>
    </row>
    <row r="66" spans="1:16" x14ac:dyDescent="0.2">
      <c r="A66" s="27" t="s">
        <v>87</v>
      </c>
      <c r="B66"/>
      <c r="C66" s="1">
        <f t="shared" si="8"/>
        <v>0</v>
      </c>
      <c r="D66" s="5">
        <f t="shared" si="9"/>
        <v>0</v>
      </c>
      <c r="E66" s="5">
        <f t="shared" si="0"/>
        <v>0</v>
      </c>
      <c r="H66" s="62">
        <f>E66</f>
        <v>0</v>
      </c>
      <c r="P66" s="17">
        <f t="shared" si="1"/>
        <v>0</v>
      </c>
    </row>
    <row r="67" spans="1:16" x14ac:dyDescent="0.2">
      <c r="A67" s="28" t="s">
        <v>53</v>
      </c>
      <c r="B67">
        <v>18</v>
      </c>
      <c r="C67" s="1">
        <f t="shared" si="8"/>
        <v>3.8179272896958385E-4</v>
      </c>
      <c r="D67" s="5">
        <f t="shared" si="9"/>
        <v>-3.8179272896958385E-4</v>
      </c>
      <c r="E67" s="5">
        <f t="shared" si="0"/>
        <v>17.99961820727103</v>
      </c>
      <c r="I67" s="63">
        <f>E67</f>
        <v>17.99961820727103</v>
      </c>
      <c r="P67" s="17">
        <f t="shared" si="1"/>
        <v>17.99961820727103</v>
      </c>
    </row>
    <row r="68" spans="1:16" x14ac:dyDescent="0.2">
      <c r="A68" s="28" t="s">
        <v>142</v>
      </c>
      <c r="B68">
        <v>25</v>
      </c>
      <c r="C68" s="1">
        <f t="shared" ref="C68" si="10">B68/$B$128</f>
        <v>5.3026767912442202E-4</v>
      </c>
      <c r="D68" s="5">
        <f t="shared" ref="D68" si="11">C68*$B$131</f>
        <v>-5.3026767912442202E-4</v>
      </c>
      <c r="E68" s="5">
        <f t="shared" ref="E68" si="12">B68+D68</f>
        <v>24.999469732320875</v>
      </c>
      <c r="I68" s="63">
        <f>E68</f>
        <v>24.999469732320875</v>
      </c>
      <c r="P68" s="17">
        <f t="shared" ref="P68" si="13">E68</f>
        <v>24.999469732320875</v>
      </c>
    </row>
    <row r="69" spans="1:16" x14ac:dyDescent="0.2">
      <c r="A69" s="28" t="s">
        <v>189</v>
      </c>
      <c r="B69"/>
      <c r="C69" s="1">
        <f t="shared" ref="C69:C92" si="14">B69/$B$128</f>
        <v>0</v>
      </c>
      <c r="D69" s="5">
        <f t="shared" ref="D69:D92" si="15">C69*$B$131</f>
        <v>0</v>
      </c>
      <c r="E69" s="5">
        <f>B69+D69</f>
        <v>0</v>
      </c>
      <c r="I69" s="63">
        <f>E69</f>
        <v>0</v>
      </c>
      <c r="P69" s="17">
        <f>E69</f>
        <v>0</v>
      </c>
    </row>
    <row r="70" spans="1:16" x14ac:dyDescent="0.2">
      <c r="A70" s="28" t="s">
        <v>68</v>
      </c>
      <c r="B70">
        <v>55</v>
      </c>
      <c r="C70" s="1">
        <f t="shared" si="14"/>
        <v>1.1665888940737283E-3</v>
      </c>
      <c r="D70" s="5">
        <f t="shared" si="15"/>
        <v>-1.1665888940737283E-3</v>
      </c>
      <c r="E70" s="5">
        <f>B70+D70</f>
        <v>54.998833411105927</v>
      </c>
      <c r="I70" s="63">
        <f>E70</f>
        <v>54.998833411105927</v>
      </c>
      <c r="P70" s="17">
        <f>E70</f>
        <v>54.998833411105927</v>
      </c>
    </row>
    <row r="71" spans="1:16" x14ac:dyDescent="0.2">
      <c r="A71" s="28" t="s">
        <v>160</v>
      </c>
      <c r="B71"/>
      <c r="C71" s="1">
        <f t="shared" si="14"/>
        <v>0</v>
      </c>
      <c r="D71" s="5">
        <f t="shared" si="15"/>
        <v>0</v>
      </c>
      <c r="E71" s="5">
        <f>B71+D71</f>
        <v>0</v>
      </c>
      <c r="I71" s="63">
        <f>E71</f>
        <v>0</v>
      </c>
      <c r="P71" s="17">
        <f t="shared" si="1"/>
        <v>0</v>
      </c>
    </row>
    <row r="72" spans="1:16" x14ac:dyDescent="0.2">
      <c r="A72" s="28" t="s">
        <v>54</v>
      </c>
      <c r="B72"/>
      <c r="C72" s="1">
        <f t="shared" si="14"/>
        <v>0</v>
      </c>
      <c r="D72" s="5">
        <f t="shared" si="15"/>
        <v>0</v>
      </c>
      <c r="E72" s="5">
        <f>B72+D72</f>
        <v>0</v>
      </c>
      <c r="I72" s="63">
        <f>E72</f>
        <v>0</v>
      </c>
      <c r="P72" s="17">
        <f t="shared" si="1"/>
        <v>0</v>
      </c>
    </row>
    <row r="73" spans="1:16" x14ac:dyDescent="0.2">
      <c r="A73" s="27" t="s">
        <v>150</v>
      </c>
      <c r="B73"/>
      <c r="C73" s="1">
        <f t="shared" si="14"/>
        <v>0</v>
      </c>
      <c r="D73" s="5">
        <f t="shared" si="15"/>
        <v>0</v>
      </c>
      <c r="E73" s="5">
        <f t="shared" si="0"/>
        <v>0</v>
      </c>
      <c r="H73" s="62">
        <f>E73</f>
        <v>0</v>
      </c>
      <c r="I73" s="6"/>
      <c r="P73" s="17">
        <f t="shared" si="1"/>
        <v>0</v>
      </c>
    </row>
    <row r="74" spans="1:16" x14ac:dyDescent="0.2">
      <c r="A74" s="81" t="s">
        <v>156</v>
      </c>
      <c r="B74">
        <v>20</v>
      </c>
      <c r="C74" s="1">
        <f t="shared" si="14"/>
        <v>4.2421414329953762E-4</v>
      </c>
      <c r="D74" s="5">
        <f t="shared" si="15"/>
        <v>-4.2421414329953762E-4</v>
      </c>
      <c r="E74" s="5">
        <f>B74+D74</f>
        <v>19.999575785856699</v>
      </c>
      <c r="H74" s="75"/>
      <c r="I74" s="63">
        <f>E74</f>
        <v>19.999575785856699</v>
      </c>
      <c r="P74" s="17">
        <f t="shared" si="1"/>
        <v>19.999575785856699</v>
      </c>
    </row>
    <row r="75" spans="1:16" x14ac:dyDescent="0.2">
      <c r="A75" s="81" t="s">
        <v>55</v>
      </c>
      <c r="B75">
        <v>3</v>
      </c>
      <c r="C75" s="1">
        <f t="shared" si="14"/>
        <v>6.3632121494930642E-5</v>
      </c>
      <c r="D75" s="5">
        <f t="shared" si="15"/>
        <v>-6.3632121494930642E-5</v>
      </c>
      <c r="E75" s="5">
        <f t="shared" si="0"/>
        <v>2.9999363678785049</v>
      </c>
      <c r="I75" s="63">
        <f>E75</f>
        <v>2.9999363678785049</v>
      </c>
      <c r="P75" s="17">
        <f t="shared" si="1"/>
        <v>2.9999363678785049</v>
      </c>
    </row>
    <row r="76" spans="1:16" x14ac:dyDescent="0.2">
      <c r="A76" s="27" t="s">
        <v>88</v>
      </c>
      <c r="B76" s="16">
        <v>2</v>
      </c>
      <c r="C76" s="1">
        <f t="shared" si="14"/>
        <v>4.2421414329953762E-5</v>
      </c>
      <c r="D76" s="5">
        <f t="shared" si="15"/>
        <v>-4.2421414329953762E-5</v>
      </c>
      <c r="E76" s="5">
        <f t="shared" si="0"/>
        <v>1.99995757858567</v>
      </c>
      <c r="H76" s="62">
        <f t="shared" ref="H76:H83" si="16">E76</f>
        <v>1.99995757858567</v>
      </c>
      <c r="P76" s="17">
        <f t="shared" si="1"/>
        <v>1.99995757858567</v>
      </c>
    </row>
    <row r="77" spans="1:16" x14ac:dyDescent="0.2">
      <c r="A77" s="27" t="s">
        <v>56</v>
      </c>
      <c r="B77" s="16">
        <v>4</v>
      </c>
      <c r="C77" s="1">
        <f t="shared" si="14"/>
        <v>8.4842828659907523E-5</v>
      </c>
      <c r="D77" s="5">
        <f t="shared" si="15"/>
        <v>-8.4842828659907523E-5</v>
      </c>
      <c r="E77" s="5">
        <f t="shared" si="0"/>
        <v>3.9999151571713401</v>
      </c>
      <c r="H77" s="62">
        <f t="shared" si="16"/>
        <v>3.9999151571713401</v>
      </c>
      <c r="P77" s="17">
        <f t="shared" si="1"/>
        <v>3.9999151571713401</v>
      </c>
    </row>
    <row r="78" spans="1:16" x14ac:dyDescent="0.2">
      <c r="A78" s="27" t="s">
        <v>131</v>
      </c>
      <c r="B78"/>
      <c r="C78" s="1">
        <f t="shared" si="14"/>
        <v>0</v>
      </c>
      <c r="D78" s="5">
        <f t="shared" si="15"/>
        <v>0</v>
      </c>
      <c r="E78" s="5">
        <f>B78+D78</f>
        <v>0</v>
      </c>
      <c r="H78" s="62">
        <f>E78</f>
        <v>0</v>
      </c>
      <c r="P78" s="17">
        <f t="shared" si="1"/>
        <v>0</v>
      </c>
    </row>
    <row r="79" spans="1:16" x14ac:dyDescent="0.2">
      <c r="A79" s="27" t="s">
        <v>125</v>
      </c>
      <c r="B79"/>
      <c r="C79" s="1">
        <f t="shared" si="14"/>
        <v>0</v>
      </c>
      <c r="D79" s="5">
        <f t="shared" si="15"/>
        <v>0</v>
      </c>
      <c r="E79" s="5">
        <f t="shared" si="0"/>
        <v>0</v>
      </c>
      <c r="H79" s="62">
        <f t="shared" si="16"/>
        <v>0</v>
      </c>
      <c r="P79" s="17">
        <f t="shared" si="1"/>
        <v>0</v>
      </c>
    </row>
    <row r="80" spans="1:16" x14ac:dyDescent="0.2">
      <c r="A80" s="27" t="s">
        <v>57</v>
      </c>
      <c r="B80">
        <v>1</v>
      </c>
      <c r="C80" s="1">
        <f t="shared" si="14"/>
        <v>2.1210707164976881E-5</v>
      </c>
      <c r="D80" s="5">
        <f t="shared" si="15"/>
        <v>-2.1210707164976881E-5</v>
      </c>
      <c r="E80" s="5">
        <f t="shared" si="0"/>
        <v>0.99997878929283501</v>
      </c>
      <c r="H80" s="62">
        <f t="shared" si="16"/>
        <v>0.99997878929283501</v>
      </c>
      <c r="P80" s="17">
        <f t="shared" si="1"/>
        <v>0.99997878929283501</v>
      </c>
    </row>
    <row r="81" spans="1:16" x14ac:dyDescent="0.2">
      <c r="A81" s="82" t="s">
        <v>89</v>
      </c>
      <c r="B81">
        <v>2</v>
      </c>
      <c r="C81" s="1">
        <f t="shared" si="14"/>
        <v>4.2421414329953762E-5</v>
      </c>
      <c r="D81" s="5">
        <f t="shared" si="15"/>
        <v>-4.2421414329953762E-5</v>
      </c>
      <c r="E81" s="5">
        <f t="shared" si="0"/>
        <v>1.99995757858567</v>
      </c>
      <c r="H81" s="62">
        <f t="shared" si="16"/>
        <v>1.99995757858567</v>
      </c>
      <c r="P81" s="17">
        <f t="shared" si="1"/>
        <v>1.99995757858567</v>
      </c>
    </row>
    <row r="82" spans="1:16" x14ac:dyDescent="0.2">
      <c r="A82" s="27" t="s">
        <v>58</v>
      </c>
      <c r="B82"/>
      <c r="C82" s="1">
        <f t="shared" si="14"/>
        <v>0</v>
      </c>
      <c r="D82" s="5">
        <f t="shared" si="15"/>
        <v>0</v>
      </c>
      <c r="E82" s="5">
        <f>B82+D82</f>
        <v>0</v>
      </c>
      <c r="H82" s="62">
        <f t="shared" si="16"/>
        <v>0</v>
      </c>
      <c r="P82" s="17">
        <f t="shared" si="1"/>
        <v>0</v>
      </c>
    </row>
    <row r="83" spans="1:16" x14ac:dyDescent="0.2">
      <c r="A83" s="82" t="s">
        <v>184</v>
      </c>
      <c r="B83"/>
      <c r="C83" s="1">
        <f t="shared" si="14"/>
        <v>0</v>
      </c>
      <c r="D83" s="5">
        <f t="shared" si="15"/>
        <v>0</v>
      </c>
      <c r="E83" s="5">
        <f>B83+D83</f>
        <v>0</v>
      </c>
      <c r="H83" s="62">
        <f t="shared" si="16"/>
        <v>0</v>
      </c>
      <c r="I83" s="75"/>
      <c r="P83" s="17">
        <f t="shared" si="1"/>
        <v>0</v>
      </c>
    </row>
    <row r="84" spans="1:16" x14ac:dyDescent="0.2">
      <c r="A84" s="28" t="s">
        <v>190</v>
      </c>
      <c r="B84">
        <v>140</v>
      </c>
      <c r="C84" s="1">
        <f t="shared" si="14"/>
        <v>2.9694990030967633E-3</v>
      </c>
      <c r="D84" s="5">
        <f t="shared" si="15"/>
        <v>-2.9694990030967633E-3</v>
      </c>
      <c r="E84" s="5">
        <f>B84+D84</f>
        <v>139.99703050099691</v>
      </c>
      <c r="I84" s="63">
        <f>E84</f>
        <v>139.99703050099691</v>
      </c>
      <c r="P84" s="17">
        <f t="shared" si="1"/>
        <v>139.99703050099691</v>
      </c>
    </row>
    <row r="85" spans="1:16" x14ac:dyDescent="0.2">
      <c r="A85" s="28" t="s">
        <v>90</v>
      </c>
      <c r="B85">
        <v>8</v>
      </c>
      <c r="C85" s="1">
        <f t="shared" si="14"/>
        <v>1.6968565731981505E-4</v>
      </c>
      <c r="D85" s="5">
        <f t="shared" si="15"/>
        <v>-1.6968565731981505E-4</v>
      </c>
      <c r="E85" s="5">
        <f t="shared" si="0"/>
        <v>7.9998303143426801</v>
      </c>
      <c r="I85" s="63">
        <f t="shared" ref="I85:I96" si="17">E85</f>
        <v>7.9998303143426801</v>
      </c>
      <c r="P85" s="17">
        <f t="shared" si="1"/>
        <v>7.9998303143426801</v>
      </c>
    </row>
    <row r="86" spans="1:16" x14ac:dyDescent="0.2">
      <c r="A86" s="28" t="s">
        <v>91</v>
      </c>
      <c r="B86"/>
      <c r="C86" s="1">
        <f t="shared" si="14"/>
        <v>0</v>
      </c>
      <c r="D86" s="5">
        <f t="shared" si="15"/>
        <v>0</v>
      </c>
      <c r="E86" s="5">
        <f t="shared" si="0"/>
        <v>0</v>
      </c>
      <c r="I86" s="63">
        <f t="shared" si="17"/>
        <v>0</v>
      </c>
      <c r="P86" s="17">
        <f t="shared" si="1"/>
        <v>0</v>
      </c>
    </row>
    <row r="87" spans="1:16" x14ac:dyDescent="0.2">
      <c r="A87" s="28" t="s">
        <v>92</v>
      </c>
      <c r="B87"/>
      <c r="C87" s="1">
        <f t="shared" si="14"/>
        <v>0</v>
      </c>
      <c r="D87" s="5">
        <f t="shared" si="15"/>
        <v>0</v>
      </c>
      <c r="E87" s="5">
        <f t="shared" si="0"/>
        <v>0</v>
      </c>
      <c r="I87" s="63">
        <f t="shared" si="17"/>
        <v>0</v>
      </c>
      <c r="P87" s="17">
        <f t="shared" si="1"/>
        <v>0</v>
      </c>
    </row>
    <row r="88" spans="1:16" x14ac:dyDescent="0.2">
      <c r="A88" s="28" t="s">
        <v>93</v>
      </c>
      <c r="B88"/>
      <c r="C88" s="1">
        <f t="shared" si="14"/>
        <v>0</v>
      </c>
      <c r="D88" s="5">
        <f t="shared" si="15"/>
        <v>0</v>
      </c>
      <c r="E88" s="5">
        <f t="shared" si="0"/>
        <v>0</v>
      </c>
      <c r="I88" s="63">
        <f t="shared" si="17"/>
        <v>0</v>
      </c>
      <c r="P88" s="17">
        <f t="shared" si="1"/>
        <v>0</v>
      </c>
    </row>
    <row r="89" spans="1:16" x14ac:dyDescent="0.2">
      <c r="A89" s="28" t="s">
        <v>94</v>
      </c>
      <c r="B89"/>
      <c r="C89" s="1">
        <f t="shared" si="14"/>
        <v>0</v>
      </c>
      <c r="D89" s="5">
        <f t="shared" si="15"/>
        <v>0</v>
      </c>
      <c r="E89" s="5">
        <f t="shared" si="0"/>
        <v>0</v>
      </c>
      <c r="I89" s="63">
        <f t="shared" si="17"/>
        <v>0</v>
      </c>
      <c r="P89" s="17">
        <f t="shared" si="1"/>
        <v>0</v>
      </c>
    </row>
    <row r="90" spans="1:16" x14ac:dyDescent="0.2">
      <c r="A90" s="28" t="s">
        <v>95</v>
      </c>
      <c r="B90"/>
      <c r="C90" s="1">
        <f t="shared" si="14"/>
        <v>0</v>
      </c>
      <c r="D90" s="5">
        <f t="shared" si="15"/>
        <v>0</v>
      </c>
      <c r="E90" s="5">
        <f t="shared" si="0"/>
        <v>0</v>
      </c>
      <c r="I90" s="63">
        <f t="shared" si="17"/>
        <v>0</v>
      </c>
      <c r="P90" s="17">
        <f t="shared" si="1"/>
        <v>0</v>
      </c>
    </row>
    <row r="91" spans="1:16" x14ac:dyDescent="0.2">
      <c r="A91" s="28" t="s">
        <v>132</v>
      </c>
      <c r="B91"/>
      <c r="C91" s="1">
        <f t="shared" si="14"/>
        <v>0</v>
      </c>
      <c r="D91" s="5">
        <f t="shared" si="15"/>
        <v>0</v>
      </c>
      <c r="E91" s="5">
        <f t="shared" si="0"/>
        <v>0</v>
      </c>
      <c r="I91" s="63">
        <f t="shared" si="17"/>
        <v>0</v>
      </c>
      <c r="P91" s="17">
        <f t="shared" ref="P91:P124" si="18">E91</f>
        <v>0</v>
      </c>
    </row>
    <row r="92" spans="1:16" x14ac:dyDescent="0.2">
      <c r="A92" s="28" t="s">
        <v>133</v>
      </c>
      <c r="B92"/>
      <c r="C92" s="1">
        <f t="shared" si="14"/>
        <v>0</v>
      </c>
      <c r="D92" s="5">
        <f t="shared" si="15"/>
        <v>0</v>
      </c>
      <c r="E92" s="5">
        <f t="shared" si="0"/>
        <v>0</v>
      </c>
      <c r="I92" s="63">
        <f t="shared" si="17"/>
        <v>0</v>
      </c>
      <c r="P92" s="17">
        <f t="shared" si="18"/>
        <v>0</v>
      </c>
    </row>
    <row r="93" spans="1:16" x14ac:dyDescent="0.2">
      <c r="A93" s="28" t="s">
        <v>209</v>
      </c>
      <c r="B93">
        <v>1</v>
      </c>
      <c r="C93" s="1">
        <f t="shared" ref="C93" si="19">B93/$B$128</f>
        <v>2.1210707164976881E-5</v>
      </c>
      <c r="D93" s="5">
        <f t="shared" ref="D93" si="20">C93*$B$131</f>
        <v>-2.1210707164976881E-5</v>
      </c>
      <c r="E93" s="5">
        <f t="shared" ref="E93" si="21">B93+D93</f>
        <v>0.99997878929283501</v>
      </c>
      <c r="I93" s="63">
        <f t="shared" ref="I93" si="22">E93</f>
        <v>0.99997878929283501</v>
      </c>
      <c r="P93" s="17">
        <f t="shared" ref="P93" si="23">E93</f>
        <v>0.99997878929283501</v>
      </c>
    </row>
    <row r="94" spans="1:16" x14ac:dyDescent="0.2">
      <c r="A94" s="28" t="s">
        <v>171</v>
      </c>
      <c r="B94"/>
      <c r="C94" s="1">
        <f t="shared" ref="C94:C102" si="24">B94/$B$128</f>
        <v>0</v>
      </c>
      <c r="D94" s="5">
        <f t="shared" ref="D94:D102" si="25">C94*$B$131</f>
        <v>0</v>
      </c>
      <c r="E94" s="5">
        <f>B94+D94</f>
        <v>0</v>
      </c>
      <c r="I94" s="63">
        <f>E94</f>
        <v>0</v>
      </c>
      <c r="P94" s="17">
        <f t="shared" si="18"/>
        <v>0</v>
      </c>
    </row>
    <row r="95" spans="1:16" x14ac:dyDescent="0.2">
      <c r="A95" s="28" t="s">
        <v>96</v>
      </c>
      <c r="B95"/>
      <c r="C95" s="1">
        <f t="shared" si="24"/>
        <v>0</v>
      </c>
      <c r="D95" s="5">
        <f t="shared" si="25"/>
        <v>0</v>
      </c>
      <c r="E95" s="5">
        <f>B95+D95</f>
        <v>0</v>
      </c>
      <c r="I95" s="63">
        <f>E95</f>
        <v>0</v>
      </c>
      <c r="P95" s="17">
        <f t="shared" si="18"/>
        <v>0</v>
      </c>
    </row>
    <row r="96" spans="1:16" x14ac:dyDescent="0.2">
      <c r="A96" s="28" t="s">
        <v>172</v>
      </c>
      <c r="B96"/>
      <c r="C96" s="1">
        <f t="shared" si="24"/>
        <v>0</v>
      </c>
      <c r="D96" s="5">
        <f t="shared" si="25"/>
        <v>0</v>
      </c>
      <c r="E96" s="5">
        <f t="shared" si="0"/>
        <v>0</v>
      </c>
      <c r="I96" s="63">
        <f t="shared" si="17"/>
        <v>0</v>
      </c>
      <c r="P96" s="17">
        <f t="shared" si="18"/>
        <v>0</v>
      </c>
    </row>
    <row r="97" spans="1:16" x14ac:dyDescent="0.2">
      <c r="A97" s="30" t="s">
        <v>59</v>
      </c>
      <c r="B97" s="88">
        <v>27</v>
      </c>
      <c r="C97" s="1">
        <f t="shared" si="24"/>
        <v>5.7268909345437578E-4</v>
      </c>
      <c r="D97" s="5">
        <f t="shared" si="25"/>
        <v>-5.7268909345437578E-4</v>
      </c>
      <c r="E97" s="5">
        <f t="shared" si="0"/>
        <v>26.999427310906544</v>
      </c>
      <c r="J97" s="67">
        <f>E97</f>
        <v>26.999427310906544</v>
      </c>
      <c r="P97" s="17">
        <f t="shared" si="18"/>
        <v>26.999427310906544</v>
      </c>
    </row>
    <row r="98" spans="1:16" x14ac:dyDescent="0.2">
      <c r="A98" s="30" t="s">
        <v>60</v>
      </c>
      <c r="B98">
        <v>19</v>
      </c>
      <c r="C98" s="1">
        <f t="shared" si="24"/>
        <v>4.0300343613456073E-4</v>
      </c>
      <c r="D98" s="5">
        <f t="shared" si="25"/>
        <v>-4.0300343613456073E-4</v>
      </c>
      <c r="E98" s="5">
        <f t="shared" si="0"/>
        <v>18.999596996563866</v>
      </c>
      <c r="J98" s="67">
        <f t="shared" ref="J98:J107" si="26">E98</f>
        <v>18.999596996563866</v>
      </c>
      <c r="P98" s="17">
        <f t="shared" si="18"/>
        <v>18.999596996563866</v>
      </c>
    </row>
    <row r="99" spans="1:16" x14ac:dyDescent="0.2">
      <c r="A99" s="30" t="s">
        <v>61</v>
      </c>
      <c r="B99">
        <v>81</v>
      </c>
      <c r="C99" s="1">
        <f t="shared" si="24"/>
        <v>1.7180672803631272E-3</v>
      </c>
      <c r="D99" s="5">
        <f t="shared" si="25"/>
        <v>-1.7180672803631272E-3</v>
      </c>
      <c r="E99" s="5">
        <f t="shared" si="0"/>
        <v>80.998281932719635</v>
      </c>
      <c r="J99" s="67">
        <f t="shared" si="26"/>
        <v>80.998281932719635</v>
      </c>
      <c r="P99" s="17">
        <f t="shared" si="18"/>
        <v>80.998281932719635</v>
      </c>
    </row>
    <row r="100" spans="1:16" x14ac:dyDescent="0.2">
      <c r="A100" s="30" t="s">
        <v>62</v>
      </c>
      <c r="B100"/>
      <c r="C100" s="1">
        <f t="shared" si="24"/>
        <v>0</v>
      </c>
      <c r="D100" s="5">
        <f t="shared" si="25"/>
        <v>0</v>
      </c>
      <c r="E100" s="5">
        <f>B100+D100</f>
        <v>0</v>
      </c>
      <c r="J100" s="67">
        <f>E100</f>
        <v>0</v>
      </c>
      <c r="P100" s="17">
        <f t="shared" si="18"/>
        <v>0</v>
      </c>
    </row>
    <row r="101" spans="1:16" x14ac:dyDescent="0.2">
      <c r="A101" s="30" t="s">
        <v>63</v>
      </c>
      <c r="B101"/>
      <c r="C101" s="1">
        <f t="shared" si="24"/>
        <v>0</v>
      </c>
      <c r="D101" s="5">
        <f t="shared" si="25"/>
        <v>0</v>
      </c>
      <c r="E101" s="5">
        <f t="shared" si="0"/>
        <v>0</v>
      </c>
      <c r="J101" s="67">
        <f t="shared" si="26"/>
        <v>0</v>
      </c>
      <c r="P101" s="17">
        <f t="shared" si="18"/>
        <v>0</v>
      </c>
    </row>
    <row r="102" spans="1:16" x14ac:dyDescent="0.2">
      <c r="A102" s="30" t="s">
        <v>202</v>
      </c>
      <c r="B102"/>
      <c r="C102" s="1">
        <f t="shared" si="24"/>
        <v>0</v>
      </c>
      <c r="D102" s="5">
        <f t="shared" si="25"/>
        <v>0</v>
      </c>
      <c r="E102" s="5">
        <f>B102+D102</f>
        <v>0</v>
      </c>
      <c r="J102" s="67">
        <f>E102</f>
        <v>0</v>
      </c>
      <c r="P102" s="17">
        <f t="shared" si="18"/>
        <v>0</v>
      </c>
    </row>
    <row r="103" spans="1:16" x14ac:dyDescent="0.2">
      <c r="A103" s="30" t="s">
        <v>210</v>
      </c>
      <c r="B103">
        <v>6</v>
      </c>
      <c r="C103" s="1">
        <f t="shared" ref="C103" si="27">B103/$B$128</f>
        <v>1.2726424298986128E-4</v>
      </c>
      <c r="D103" s="5">
        <f t="shared" ref="D103" si="28">C103*$B$131</f>
        <v>-1.2726424298986128E-4</v>
      </c>
      <c r="E103" s="5">
        <f>B103+D103</f>
        <v>5.9998727357570099</v>
      </c>
      <c r="J103" s="67">
        <f>E103</f>
        <v>5.9998727357570099</v>
      </c>
      <c r="P103" s="17">
        <f t="shared" ref="P103" si="29">E103</f>
        <v>5.9998727357570099</v>
      </c>
    </row>
    <row r="104" spans="1:16" x14ac:dyDescent="0.2">
      <c r="A104" s="30" t="s">
        <v>69</v>
      </c>
      <c r="B104">
        <v>260</v>
      </c>
      <c r="C104" s="1">
        <f t="shared" ref="C104:C111" si="30">B104/$B$128</f>
        <v>5.5147838628939886E-3</v>
      </c>
      <c r="D104" s="5">
        <f t="shared" ref="D104:D111" si="31">C104*$B$131</f>
        <v>-5.5147838628939886E-3</v>
      </c>
      <c r="E104" s="5">
        <f t="shared" si="0"/>
        <v>259.99448521613709</v>
      </c>
      <c r="J104" s="67">
        <f t="shared" si="26"/>
        <v>259.99448521613709</v>
      </c>
      <c r="P104" s="17">
        <f t="shared" si="18"/>
        <v>259.99448521613709</v>
      </c>
    </row>
    <row r="105" spans="1:16" x14ac:dyDescent="0.2">
      <c r="A105" s="77" t="s">
        <v>173</v>
      </c>
      <c r="B105"/>
      <c r="C105" s="1">
        <f t="shared" si="30"/>
        <v>0</v>
      </c>
      <c r="D105" s="5">
        <f t="shared" si="31"/>
        <v>0</v>
      </c>
      <c r="E105" s="5">
        <f t="shared" ref="E105:E111" si="32">B105+D105</f>
        <v>0</v>
      </c>
      <c r="J105" s="75"/>
      <c r="K105" s="76">
        <f>E105</f>
        <v>0</v>
      </c>
      <c r="P105" s="17">
        <f t="shared" si="18"/>
        <v>0</v>
      </c>
    </row>
    <row r="106" spans="1:16" x14ac:dyDescent="0.2">
      <c r="A106" s="30" t="s">
        <v>101</v>
      </c>
      <c r="B106">
        <v>6</v>
      </c>
      <c r="C106" s="1">
        <f t="shared" si="30"/>
        <v>1.2726424298986128E-4</v>
      </c>
      <c r="D106" s="5">
        <f t="shared" si="31"/>
        <v>-1.2726424298986128E-4</v>
      </c>
      <c r="E106" s="5">
        <f t="shared" si="32"/>
        <v>5.9998727357570099</v>
      </c>
      <c r="J106" s="67">
        <f t="shared" si="26"/>
        <v>5.9998727357570099</v>
      </c>
      <c r="P106" s="17">
        <f t="shared" si="18"/>
        <v>5.9998727357570099</v>
      </c>
    </row>
    <row r="107" spans="1:16" x14ac:dyDescent="0.2">
      <c r="A107" s="30" t="s">
        <v>70</v>
      </c>
      <c r="B107">
        <v>11</v>
      </c>
      <c r="C107" s="1">
        <f t="shared" si="30"/>
        <v>2.3331777881474569E-4</v>
      </c>
      <c r="D107" s="5">
        <f t="shared" si="31"/>
        <v>-2.3331777881474569E-4</v>
      </c>
      <c r="E107" s="5">
        <f t="shared" si="32"/>
        <v>10.999766682221185</v>
      </c>
      <c r="J107" s="67">
        <f t="shared" si="26"/>
        <v>10.999766682221185</v>
      </c>
      <c r="P107" s="17">
        <f t="shared" si="18"/>
        <v>10.999766682221185</v>
      </c>
    </row>
    <row r="108" spans="1:16" x14ac:dyDescent="0.2">
      <c r="A108" s="77" t="s">
        <v>198</v>
      </c>
      <c r="B108"/>
      <c r="C108" s="1">
        <f t="shared" si="30"/>
        <v>0</v>
      </c>
      <c r="D108" s="5">
        <f t="shared" si="31"/>
        <v>0</v>
      </c>
      <c r="E108" s="5">
        <f t="shared" si="32"/>
        <v>0</v>
      </c>
      <c r="J108" s="75"/>
      <c r="K108" s="76">
        <f>E108</f>
        <v>0</v>
      </c>
      <c r="P108" s="17">
        <f t="shared" si="18"/>
        <v>0</v>
      </c>
    </row>
    <row r="109" spans="1:16" x14ac:dyDescent="0.2">
      <c r="A109" s="77" t="s">
        <v>174</v>
      </c>
      <c r="B109">
        <v>8</v>
      </c>
      <c r="C109" s="1">
        <f t="shared" si="30"/>
        <v>1.6968565731981505E-4</v>
      </c>
      <c r="D109" s="5">
        <f t="shared" si="31"/>
        <v>-1.6968565731981505E-4</v>
      </c>
      <c r="E109" s="5">
        <f t="shared" si="32"/>
        <v>7.9998303143426801</v>
      </c>
      <c r="J109" s="75"/>
      <c r="K109" s="76">
        <f>E109</f>
        <v>7.9998303143426801</v>
      </c>
      <c r="P109" s="17">
        <f t="shared" si="18"/>
        <v>7.9998303143426801</v>
      </c>
    </row>
    <row r="110" spans="1:16" x14ac:dyDescent="0.2">
      <c r="A110" s="77" t="s">
        <v>181</v>
      </c>
      <c r="B110">
        <v>2</v>
      </c>
      <c r="C110" s="1">
        <f t="shared" si="30"/>
        <v>4.2421414329953762E-5</v>
      </c>
      <c r="D110" s="5">
        <f t="shared" si="31"/>
        <v>-4.2421414329953762E-5</v>
      </c>
      <c r="E110" s="5">
        <f t="shared" si="32"/>
        <v>1.99995757858567</v>
      </c>
      <c r="J110" s="75"/>
      <c r="K110" s="76">
        <f>E110</f>
        <v>1.99995757858567</v>
      </c>
      <c r="P110" s="17">
        <f t="shared" si="18"/>
        <v>1.99995757858567</v>
      </c>
    </row>
    <row r="111" spans="1:16" x14ac:dyDescent="0.2">
      <c r="A111" s="77" t="s">
        <v>161</v>
      </c>
      <c r="B111">
        <v>1</v>
      </c>
      <c r="C111" s="1">
        <f t="shared" si="30"/>
        <v>2.1210707164976881E-5</v>
      </c>
      <c r="D111" s="5">
        <f t="shared" si="31"/>
        <v>-2.1210707164976881E-5</v>
      </c>
      <c r="E111" s="5">
        <f t="shared" si="32"/>
        <v>0.99997878929283501</v>
      </c>
      <c r="J111" s="75"/>
      <c r="K111" s="76">
        <f>E111</f>
        <v>0.99997878929283501</v>
      </c>
      <c r="P111" s="17">
        <f t="shared" si="18"/>
        <v>0.99997878929283501</v>
      </c>
    </row>
    <row r="112" spans="1:16" x14ac:dyDescent="0.2">
      <c r="A112" s="31" t="s">
        <v>97</v>
      </c>
      <c r="B112"/>
      <c r="C112" s="1">
        <f t="shared" ref="C112:C117" si="33">B112/$B$128</f>
        <v>0</v>
      </c>
      <c r="D112" s="5">
        <f t="shared" ref="D112:D117" si="34">C112*$B$131</f>
        <v>0</v>
      </c>
      <c r="E112" s="5">
        <f t="shared" si="0"/>
        <v>0</v>
      </c>
      <c r="L112" s="68">
        <f>E112</f>
        <v>0</v>
      </c>
      <c r="P112" s="17">
        <f t="shared" si="18"/>
        <v>0</v>
      </c>
    </row>
    <row r="113" spans="1:16" x14ac:dyDescent="0.2">
      <c r="A113" s="31" t="s">
        <v>64</v>
      </c>
      <c r="B113">
        <v>36</v>
      </c>
      <c r="C113" s="1">
        <f t="shared" si="33"/>
        <v>7.6358545793916771E-4</v>
      </c>
      <c r="D113" s="5">
        <f t="shared" si="34"/>
        <v>-7.6358545793916771E-4</v>
      </c>
      <c r="E113" s="5">
        <f t="shared" si="0"/>
        <v>35.999236414542061</v>
      </c>
      <c r="L113" s="68">
        <f>E113</f>
        <v>35.999236414542061</v>
      </c>
      <c r="P113" s="17">
        <f t="shared" si="18"/>
        <v>35.999236414542061</v>
      </c>
    </row>
    <row r="114" spans="1:16" x14ac:dyDescent="0.2">
      <c r="A114" s="31" t="s">
        <v>76</v>
      </c>
      <c r="B114"/>
      <c r="C114" s="1">
        <f t="shared" si="33"/>
        <v>0</v>
      </c>
      <c r="D114" s="5">
        <f t="shared" si="34"/>
        <v>0</v>
      </c>
      <c r="E114" s="5">
        <f t="shared" si="0"/>
        <v>0</v>
      </c>
      <c r="L114" s="68">
        <f>E114</f>
        <v>0</v>
      </c>
      <c r="P114" s="17">
        <f t="shared" si="18"/>
        <v>0</v>
      </c>
    </row>
    <row r="115" spans="1:16" x14ac:dyDescent="0.2">
      <c r="A115" s="31" t="s">
        <v>165</v>
      </c>
      <c r="B115"/>
      <c r="C115" s="1">
        <f t="shared" si="33"/>
        <v>0</v>
      </c>
      <c r="D115" s="5">
        <f t="shared" si="34"/>
        <v>0</v>
      </c>
      <c r="E115" s="5">
        <f>B115+D115</f>
        <v>0</v>
      </c>
      <c r="L115" s="68">
        <f>E115</f>
        <v>0</v>
      </c>
      <c r="P115" s="17">
        <f t="shared" si="18"/>
        <v>0</v>
      </c>
    </row>
    <row r="116" spans="1:16" x14ac:dyDescent="0.2">
      <c r="A116" s="31" t="s">
        <v>204</v>
      </c>
      <c r="B116"/>
      <c r="C116" s="1">
        <f t="shared" si="33"/>
        <v>0</v>
      </c>
      <c r="D116" s="5">
        <f t="shared" si="34"/>
        <v>0</v>
      </c>
      <c r="E116" s="5">
        <f>B116+D116</f>
        <v>0</v>
      </c>
      <c r="L116" s="68">
        <f>E116</f>
        <v>0</v>
      </c>
      <c r="P116" s="17">
        <f t="shared" si="18"/>
        <v>0</v>
      </c>
    </row>
    <row r="117" spans="1:16" x14ac:dyDescent="0.2">
      <c r="A117" s="32" t="s">
        <v>65</v>
      </c>
      <c r="B117">
        <v>25</v>
      </c>
      <c r="C117" s="1">
        <f t="shared" si="33"/>
        <v>5.3026767912442202E-4</v>
      </c>
      <c r="D117" s="5">
        <f t="shared" si="34"/>
        <v>-5.3026767912442202E-4</v>
      </c>
      <c r="E117" s="5">
        <f t="shared" si="0"/>
        <v>24.999469732320875</v>
      </c>
      <c r="M117" s="70">
        <f>E117</f>
        <v>24.999469732320875</v>
      </c>
      <c r="P117" s="17">
        <f t="shared" si="18"/>
        <v>24.999469732320875</v>
      </c>
    </row>
    <row r="118" spans="1:16" x14ac:dyDescent="0.2">
      <c r="A118" s="31" t="s">
        <v>66</v>
      </c>
      <c r="B118"/>
      <c r="C118" s="1">
        <f t="shared" ref="C118:C125" si="35">B118/$B$128</f>
        <v>0</v>
      </c>
      <c r="D118" s="5">
        <f t="shared" ref="D118:D125" si="36">C118*$B$131</f>
        <v>0</v>
      </c>
      <c r="E118" s="5">
        <f t="shared" ref="E118:E125" si="37">B118+D118</f>
        <v>0</v>
      </c>
      <c r="L118" s="68">
        <f>E118</f>
        <v>0</v>
      </c>
      <c r="P118" s="17">
        <f t="shared" si="18"/>
        <v>0</v>
      </c>
    </row>
    <row r="119" spans="1:16" x14ac:dyDescent="0.2">
      <c r="A119" s="31" t="s">
        <v>152</v>
      </c>
      <c r="B119"/>
      <c r="C119" s="1">
        <f t="shared" si="35"/>
        <v>0</v>
      </c>
      <c r="D119" s="5">
        <f t="shared" si="36"/>
        <v>0</v>
      </c>
      <c r="E119" s="5">
        <f t="shared" si="37"/>
        <v>0</v>
      </c>
      <c r="L119" s="68">
        <f>E119</f>
        <v>0</v>
      </c>
      <c r="P119" s="17">
        <f t="shared" si="18"/>
        <v>0</v>
      </c>
    </row>
    <row r="120" spans="1:16" x14ac:dyDescent="0.2">
      <c r="A120" s="31" t="s">
        <v>98</v>
      </c>
      <c r="B120"/>
      <c r="C120" s="1">
        <f t="shared" si="35"/>
        <v>0</v>
      </c>
      <c r="D120" s="5">
        <f t="shared" si="36"/>
        <v>0</v>
      </c>
      <c r="E120" s="5">
        <f t="shared" si="37"/>
        <v>0</v>
      </c>
      <c r="L120" s="68">
        <f>E120</f>
        <v>0</v>
      </c>
      <c r="P120" s="17">
        <f t="shared" si="18"/>
        <v>0</v>
      </c>
    </row>
    <row r="121" spans="1:16" x14ac:dyDescent="0.2">
      <c r="A121" s="31" t="s">
        <v>99</v>
      </c>
      <c r="B121"/>
      <c r="C121" s="1">
        <f t="shared" si="35"/>
        <v>0</v>
      </c>
      <c r="D121" s="5">
        <f t="shared" si="36"/>
        <v>0</v>
      </c>
      <c r="E121" s="5">
        <f t="shared" si="37"/>
        <v>0</v>
      </c>
      <c r="L121" s="68">
        <f>E121</f>
        <v>0</v>
      </c>
      <c r="P121" s="17">
        <f t="shared" si="18"/>
        <v>0</v>
      </c>
    </row>
    <row r="122" spans="1:16" x14ac:dyDescent="0.2">
      <c r="A122" s="31" t="s">
        <v>145</v>
      </c>
      <c r="B122"/>
      <c r="C122" s="1">
        <f t="shared" si="35"/>
        <v>0</v>
      </c>
      <c r="D122" s="5">
        <f t="shared" si="36"/>
        <v>0</v>
      </c>
      <c r="E122" s="5">
        <f>B122+D122</f>
        <v>0</v>
      </c>
      <c r="L122" s="68">
        <f>E122</f>
        <v>0</v>
      </c>
      <c r="P122" s="17">
        <f t="shared" si="18"/>
        <v>0</v>
      </c>
    </row>
    <row r="123" spans="1:16" x14ac:dyDescent="0.2">
      <c r="A123" s="111" t="s">
        <v>153</v>
      </c>
      <c r="B123"/>
      <c r="C123" s="1">
        <f t="shared" si="35"/>
        <v>0</v>
      </c>
      <c r="D123" s="5">
        <f t="shared" si="36"/>
        <v>0</v>
      </c>
      <c r="E123" s="5">
        <f t="shared" si="37"/>
        <v>0</v>
      </c>
      <c r="G123" s="75"/>
      <c r="N123" s="112">
        <f>E123</f>
        <v>0</v>
      </c>
      <c r="P123" s="17">
        <f t="shared" si="18"/>
        <v>0</v>
      </c>
    </row>
    <row r="124" spans="1:16" x14ac:dyDescent="0.2">
      <c r="A124" s="71" t="s">
        <v>154</v>
      </c>
      <c r="B124"/>
      <c r="C124" s="1">
        <f t="shared" si="35"/>
        <v>0</v>
      </c>
      <c r="D124" s="5">
        <f t="shared" si="36"/>
        <v>0</v>
      </c>
      <c r="E124" s="5">
        <f t="shared" si="37"/>
        <v>0</v>
      </c>
      <c r="L124" s="6"/>
      <c r="N124" s="66">
        <f>E124</f>
        <v>0</v>
      </c>
      <c r="P124" s="17">
        <f t="shared" si="18"/>
        <v>0</v>
      </c>
    </row>
    <row r="125" spans="1:16" x14ac:dyDescent="0.2">
      <c r="A125" s="71" t="s">
        <v>67</v>
      </c>
      <c r="B125"/>
      <c r="C125" s="1">
        <f t="shared" si="35"/>
        <v>0</v>
      </c>
      <c r="D125" s="5">
        <f t="shared" si="36"/>
        <v>0</v>
      </c>
      <c r="E125" s="5">
        <f t="shared" si="37"/>
        <v>0</v>
      </c>
      <c r="L125" s="6"/>
      <c r="N125" s="66">
        <f>E125</f>
        <v>0</v>
      </c>
      <c r="P125" s="17">
        <f>E125</f>
        <v>0</v>
      </c>
    </row>
    <row r="127" spans="1:16" x14ac:dyDescent="0.2">
      <c r="A127"/>
      <c r="B127" s="16"/>
    </row>
    <row r="128" spans="1:16" x14ac:dyDescent="0.2">
      <c r="A128" s="1" t="s">
        <v>21</v>
      </c>
      <c r="B128" s="16">
        <f>SUM(B12:B125)</f>
        <v>47146</v>
      </c>
      <c r="C128" s="1">
        <f>B128/$B$129</f>
        <v>1.0000212111570685</v>
      </c>
      <c r="E128" s="5">
        <f t="shared" ref="E128:P128" si="38">SUM(E12:E125)</f>
        <v>47144.999999999993</v>
      </c>
      <c r="F128" s="33">
        <f t="shared" si="38"/>
        <v>22257.527892079925</v>
      </c>
      <c r="G128" s="34">
        <f t="shared" si="38"/>
        <v>5866.8755567810631</v>
      </c>
      <c r="H128" s="35">
        <f t="shared" si="38"/>
        <v>471.98998854621811</v>
      </c>
      <c r="I128" s="36">
        <f t="shared" si="38"/>
        <v>1288.9726593984644</v>
      </c>
      <c r="J128" s="37">
        <f t="shared" si="38"/>
        <v>409.9913036100624</v>
      </c>
      <c r="K128" s="38">
        <f>SUM(K12:K125)</f>
        <v>10.999766682221184</v>
      </c>
      <c r="L128" s="39">
        <f t="shared" si="38"/>
        <v>35.999236414542061</v>
      </c>
      <c r="M128" s="40">
        <f t="shared" si="38"/>
        <v>24.999469732320875</v>
      </c>
      <c r="N128" s="41">
        <f t="shared" si="38"/>
        <v>0</v>
      </c>
      <c r="O128" s="72">
        <f>SUM(O12:O125)</f>
        <v>16777.644126755185</v>
      </c>
      <c r="P128" s="5">
        <f t="shared" si="38"/>
        <v>30367.355873244815</v>
      </c>
    </row>
    <row r="129" spans="1:12" x14ac:dyDescent="0.2">
      <c r="A129" s="1" t="s">
        <v>22</v>
      </c>
      <c r="B129" s="5">
        <v>47145</v>
      </c>
      <c r="D129" s="5" t="s">
        <v>20</v>
      </c>
      <c r="E129" s="5">
        <f>SUM(F128:O128)</f>
        <v>47145</v>
      </c>
    </row>
    <row r="130" spans="1:12" x14ac:dyDescent="0.2">
      <c r="C130" s="5"/>
      <c r="E130" s="5">
        <f>SUM(O128:P128)</f>
        <v>47145</v>
      </c>
    </row>
    <row r="131" spans="1:12" ht="38.25" x14ac:dyDescent="0.2">
      <c r="A131" s="18" t="s">
        <v>23</v>
      </c>
      <c r="B131" s="19">
        <f>B129-B128</f>
        <v>-1</v>
      </c>
    </row>
    <row r="132" spans="1:12" ht="13.5" thickBot="1" x14ac:dyDescent="0.25"/>
    <row r="133" spans="1:12" x14ac:dyDescent="0.2">
      <c r="A133" s="42"/>
      <c r="B133" s="43"/>
      <c r="C133" s="44"/>
      <c r="D133" s="43"/>
      <c r="E133" s="43"/>
      <c r="F133" s="44"/>
      <c r="G133" s="44"/>
      <c r="H133" s="44"/>
      <c r="I133" s="44"/>
      <c r="J133" s="44"/>
      <c r="K133" s="44"/>
      <c r="L133" s="45"/>
    </row>
    <row r="134" spans="1:12" x14ac:dyDescent="0.2">
      <c r="A134" s="46">
        <v>1</v>
      </c>
      <c r="B134" s="47" t="s">
        <v>107</v>
      </c>
      <c r="C134" s="48"/>
      <c r="D134" s="47"/>
      <c r="E134" s="47"/>
      <c r="F134" s="48"/>
      <c r="G134" s="48"/>
      <c r="H134" s="48"/>
      <c r="I134" s="49">
        <f>P128</f>
        <v>30367.355873244815</v>
      </c>
      <c r="J134" s="48"/>
      <c r="K134" s="48"/>
      <c r="L134" s="50"/>
    </row>
    <row r="135" spans="1:12" ht="13.5" thickBot="1" x14ac:dyDescent="0.25">
      <c r="A135" s="46"/>
      <c r="B135" s="47"/>
      <c r="C135" s="48"/>
      <c r="D135" s="47"/>
      <c r="E135" s="47"/>
      <c r="F135" s="48"/>
      <c r="G135" s="48"/>
      <c r="H135" s="48"/>
      <c r="I135" s="51"/>
      <c r="J135" s="48"/>
      <c r="K135" s="48"/>
      <c r="L135" s="50"/>
    </row>
    <row r="136" spans="1:12" ht="13.5" thickBot="1" x14ac:dyDescent="0.25">
      <c r="A136" s="46"/>
      <c r="B136" s="47"/>
      <c r="C136" s="48"/>
      <c r="D136" s="47"/>
      <c r="E136" s="47"/>
      <c r="F136" s="48"/>
      <c r="G136" s="48"/>
      <c r="H136" s="48"/>
      <c r="I136" s="53" t="s">
        <v>108</v>
      </c>
      <c r="J136" s="53" t="s">
        <v>109</v>
      </c>
      <c r="K136" s="52" t="s">
        <v>12</v>
      </c>
      <c r="L136" s="50"/>
    </row>
    <row r="137" spans="1:12" x14ac:dyDescent="0.2">
      <c r="A137" s="46">
        <v>2</v>
      </c>
      <c r="B137" s="47" t="s">
        <v>110</v>
      </c>
      <c r="C137" s="48"/>
      <c r="D137" s="47"/>
      <c r="E137" s="47"/>
      <c r="F137" s="48"/>
      <c r="G137" s="48"/>
      <c r="H137" s="48"/>
      <c r="I137" s="54">
        <f>G128</f>
        <v>5866.8755567810631</v>
      </c>
      <c r="J137" s="54">
        <f>F128</f>
        <v>22257.527892079925</v>
      </c>
      <c r="K137" s="54">
        <f>I137+J137</f>
        <v>28124.403448860987</v>
      </c>
      <c r="L137" s="50"/>
    </row>
    <row r="138" spans="1:12" x14ac:dyDescent="0.2">
      <c r="A138" s="46">
        <v>3</v>
      </c>
      <c r="B138" s="47" t="s">
        <v>111</v>
      </c>
      <c r="C138" s="48"/>
      <c r="D138" s="47"/>
      <c r="E138" s="47"/>
      <c r="F138" s="48"/>
      <c r="G138" s="48"/>
      <c r="H138" s="48"/>
      <c r="I138" s="54">
        <f>H128</f>
        <v>471.98998854621811</v>
      </c>
      <c r="J138" s="54">
        <f>I128</f>
        <v>1288.9726593984644</v>
      </c>
      <c r="K138" s="54">
        <f>I138+J138</f>
        <v>1760.9626479446824</v>
      </c>
      <c r="L138" s="50"/>
    </row>
    <row r="139" spans="1:12" x14ac:dyDescent="0.2">
      <c r="A139" s="46">
        <v>4</v>
      </c>
      <c r="B139" s="47" t="s">
        <v>112</v>
      </c>
      <c r="C139" s="48"/>
      <c r="D139" s="92"/>
      <c r="E139" s="92"/>
      <c r="F139" s="93"/>
      <c r="G139" s="93"/>
      <c r="H139" s="93"/>
      <c r="I139" s="97">
        <f>J128</f>
        <v>409.9913036100624</v>
      </c>
      <c r="J139" s="97">
        <f>K128</f>
        <v>10.999766682221184</v>
      </c>
      <c r="K139" s="97">
        <f>I139+J139</f>
        <v>420.99107029228361</v>
      </c>
      <c r="L139" s="50"/>
    </row>
    <row r="140" spans="1:12" x14ac:dyDescent="0.2">
      <c r="A140" s="46">
        <v>5</v>
      </c>
      <c r="B140" s="47" t="s">
        <v>113</v>
      </c>
      <c r="C140" s="48"/>
      <c r="D140" s="92"/>
      <c r="E140" s="92"/>
      <c r="F140" s="93"/>
      <c r="G140" s="93"/>
      <c r="H140" s="93"/>
      <c r="I140" s="98">
        <f>L128</f>
        <v>35.999236414542061</v>
      </c>
      <c r="J140" s="93"/>
      <c r="K140" s="95"/>
      <c r="L140" s="50"/>
    </row>
    <row r="141" spans="1:12" x14ac:dyDescent="0.2">
      <c r="A141" s="46">
        <v>6</v>
      </c>
      <c r="B141" s="47" t="s">
        <v>114</v>
      </c>
      <c r="C141" s="48"/>
      <c r="D141" s="92"/>
      <c r="E141" s="92"/>
      <c r="F141" s="93"/>
      <c r="G141" s="93"/>
      <c r="H141" s="93"/>
      <c r="I141" s="94">
        <f>M128</f>
        <v>24.999469732320875</v>
      </c>
      <c r="J141" s="95"/>
      <c r="K141" s="93"/>
      <c r="L141" s="50"/>
    </row>
    <row r="142" spans="1:12" x14ac:dyDescent="0.2">
      <c r="A142" s="46">
        <v>9</v>
      </c>
      <c r="B142" s="92" t="s">
        <v>115</v>
      </c>
      <c r="C142" s="93"/>
      <c r="D142" s="92"/>
      <c r="E142" s="92"/>
      <c r="F142" s="93"/>
      <c r="G142" s="93"/>
      <c r="H142" s="93"/>
      <c r="I142" s="93"/>
      <c r="J142" s="95"/>
      <c r="K142" s="93"/>
      <c r="L142" s="50"/>
    </row>
    <row r="143" spans="1:12" x14ac:dyDescent="0.2">
      <c r="A143" s="46"/>
      <c r="B143" s="113"/>
      <c r="C143" s="113"/>
      <c r="D143" s="92"/>
      <c r="E143" s="92"/>
      <c r="F143" s="93"/>
      <c r="G143" s="93"/>
      <c r="H143" s="93"/>
      <c r="I143" s="93"/>
      <c r="J143" s="95"/>
      <c r="K143" s="93"/>
      <c r="L143" s="50"/>
    </row>
    <row r="144" spans="1:12" x14ac:dyDescent="0.2">
      <c r="A144" s="46"/>
      <c r="B144" s="92"/>
      <c r="C144" s="93"/>
      <c r="D144" s="92"/>
      <c r="E144" s="92"/>
      <c r="F144" s="93"/>
      <c r="G144" s="93"/>
      <c r="H144" s="93"/>
      <c r="I144" s="93"/>
      <c r="J144" s="95"/>
      <c r="K144" s="93"/>
      <c r="L144" s="50"/>
    </row>
    <row r="145" spans="1:12" x14ac:dyDescent="0.2">
      <c r="A145" s="46"/>
      <c r="B145" s="92"/>
      <c r="C145" s="93"/>
      <c r="D145" s="92"/>
      <c r="E145" s="92"/>
      <c r="F145" s="93"/>
      <c r="G145" s="93"/>
      <c r="H145" s="93"/>
      <c r="I145" s="93"/>
      <c r="J145" s="93"/>
      <c r="K145" s="93"/>
      <c r="L145" s="50"/>
    </row>
    <row r="146" spans="1:12" x14ac:dyDescent="0.2">
      <c r="A146" s="46"/>
      <c r="B146" s="47" t="s">
        <v>118</v>
      </c>
      <c r="C146" s="47">
        <f>SUM(K105:K111)</f>
        <v>10.999766682221184</v>
      </c>
      <c r="D146" s="47" t="s">
        <v>117</v>
      </c>
      <c r="E146" s="47">
        <f>SUM(I26:I36)</f>
        <v>855.98184363466692</v>
      </c>
      <c r="F146" s="47" t="s">
        <v>116</v>
      </c>
      <c r="G146" s="47">
        <f>SUM(I62:I75)</f>
        <v>185.99605480846733</v>
      </c>
      <c r="H146" s="93"/>
      <c r="I146" s="93"/>
      <c r="J146" s="93"/>
      <c r="K146" s="93"/>
      <c r="L146" s="50"/>
    </row>
    <row r="147" spans="1:12" x14ac:dyDescent="0.2">
      <c r="A147" s="46"/>
      <c r="B147" s="47"/>
      <c r="C147" s="47"/>
      <c r="D147" s="96"/>
      <c r="E147" s="92"/>
      <c r="F147" s="93"/>
      <c r="G147" s="93"/>
      <c r="H147" s="93"/>
      <c r="I147" s="93"/>
      <c r="J147" s="93"/>
      <c r="K147" s="93"/>
      <c r="L147" s="50"/>
    </row>
    <row r="148" spans="1:12" x14ac:dyDescent="0.2">
      <c r="A148" s="46"/>
      <c r="B148" s="47" t="s">
        <v>119</v>
      </c>
      <c r="C148" s="47" t="s">
        <v>208</v>
      </c>
      <c r="D148" s="96"/>
      <c r="E148" s="92"/>
      <c r="F148" s="93"/>
      <c r="G148" s="93"/>
      <c r="H148" s="93"/>
      <c r="I148" s="93"/>
      <c r="J148" s="93"/>
      <c r="K148" s="93"/>
      <c r="L148" s="50"/>
    </row>
    <row r="149" spans="1:12" x14ac:dyDescent="0.2">
      <c r="A149" s="46"/>
      <c r="B149" s="47"/>
      <c r="C149" s="47"/>
      <c r="D149" s="96"/>
      <c r="E149" s="92"/>
      <c r="F149" s="93"/>
      <c r="G149" s="93"/>
      <c r="H149" s="93"/>
      <c r="I149" s="93"/>
      <c r="J149" s="93"/>
      <c r="K149" s="93"/>
      <c r="L149" s="50"/>
    </row>
    <row r="150" spans="1:12" ht="13.5" thickBot="1" x14ac:dyDescent="0.25">
      <c r="A150" s="56"/>
      <c r="B150" s="57"/>
      <c r="C150" s="58"/>
      <c r="D150" s="57"/>
      <c r="E150" s="57"/>
      <c r="F150" s="58"/>
      <c r="G150" s="58"/>
      <c r="H150" s="58"/>
      <c r="I150" s="58"/>
      <c r="J150" s="58"/>
      <c r="K150" s="58"/>
      <c r="L150" s="59"/>
    </row>
  </sheetData>
  <mergeCells count="1">
    <mergeCell ref="A2:P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zoomScale="80" zoomScaleNormal="80" workbookViewId="0">
      <pane ySplit="11" topLeftCell="A113" activePane="bottomLeft" state="frozen"/>
      <selection pane="bottomLeft" activeCell="B131" sqref="B131:G131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139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4" t="s">
        <v>19</v>
      </c>
      <c r="P11" s="10" t="s">
        <v>18</v>
      </c>
    </row>
    <row r="12" spans="1:16" x14ac:dyDescent="0.2">
      <c r="A12" s="27" t="s">
        <v>134</v>
      </c>
      <c r="B12" s="16"/>
      <c r="C12" s="1">
        <f t="shared" ref="C12:C43" si="0">B12/$B$112</f>
        <v>0</v>
      </c>
      <c r="D12" s="5">
        <f t="shared" ref="D12:D43" si="1">C12*$B$115</f>
        <v>0</v>
      </c>
      <c r="E12" s="5">
        <f t="shared" ref="E12:E108" si="2">B12+D12</f>
        <v>0</v>
      </c>
      <c r="F12" s="1" t="s">
        <v>20</v>
      </c>
      <c r="G12" s="1" t="s">
        <v>20</v>
      </c>
      <c r="H12" s="62">
        <f>E12</f>
        <v>0</v>
      </c>
      <c r="I12" s="17" t="s">
        <v>20</v>
      </c>
      <c r="P12" s="69">
        <f>E12</f>
        <v>0</v>
      </c>
    </row>
    <row r="13" spans="1:16" x14ac:dyDescent="0.2">
      <c r="A13" s="27" t="s">
        <v>78</v>
      </c>
      <c r="B13" s="16"/>
      <c r="C13" s="1">
        <f t="shared" si="0"/>
        <v>0</v>
      </c>
      <c r="D13" s="5">
        <f t="shared" si="1"/>
        <v>0</v>
      </c>
      <c r="E13" s="5">
        <f t="shared" si="2"/>
        <v>0</v>
      </c>
      <c r="H13" s="62">
        <f>E13</f>
        <v>0</v>
      </c>
      <c r="P13" s="69">
        <f t="shared" ref="P13:P84" si="3">E13</f>
        <v>0</v>
      </c>
    </row>
    <row r="14" spans="1:16" x14ac:dyDescent="0.2">
      <c r="A14" s="27" t="s">
        <v>155</v>
      </c>
      <c r="B14" s="16"/>
      <c r="C14" s="1">
        <f t="shared" si="0"/>
        <v>0</v>
      </c>
      <c r="D14" s="5">
        <f t="shared" si="1"/>
        <v>0</v>
      </c>
      <c r="E14" s="5">
        <f t="shared" si="2"/>
        <v>0</v>
      </c>
      <c r="H14" s="62">
        <f>E14</f>
        <v>0</v>
      </c>
      <c r="P14" s="69">
        <f t="shared" si="3"/>
        <v>0</v>
      </c>
    </row>
    <row r="15" spans="1:16" x14ac:dyDescent="0.2">
      <c r="A15" s="28" t="s">
        <v>128</v>
      </c>
      <c r="B15" s="16">
        <v>25</v>
      </c>
      <c r="C15" s="1">
        <f t="shared" si="0"/>
        <v>5.3293540822852269E-3</v>
      </c>
      <c r="D15" s="5">
        <f t="shared" si="1"/>
        <v>0</v>
      </c>
      <c r="E15" s="5">
        <f t="shared" si="2"/>
        <v>25</v>
      </c>
      <c r="I15" s="63">
        <f>E15</f>
        <v>25</v>
      </c>
      <c r="P15" s="69">
        <f t="shared" si="3"/>
        <v>25</v>
      </c>
    </row>
    <row r="16" spans="1:16" x14ac:dyDescent="0.2">
      <c r="A16" s="28" t="s">
        <v>127</v>
      </c>
      <c r="B16" s="16"/>
      <c r="C16" s="1">
        <f t="shared" si="0"/>
        <v>0</v>
      </c>
      <c r="D16" s="5">
        <f t="shared" si="1"/>
        <v>0</v>
      </c>
      <c r="E16" s="5">
        <f t="shared" ref="E16:E36" si="4">B16+D16</f>
        <v>0</v>
      </c>
      <c r="I16" s="63">
        <f>E16</f>
        <v>0</v>
      </c>
      <c r="P16" s="69">
        <f t="shared" si="3"/>
        <v>0</v>
      </c>
    </row>
    <row r="17" spans="1:16" x14ac:dyDescent="0.2">
      <c r="A17" s="28" t="s">
        <v>146</v>
      </c>
      <c r="B17" s="16"/>
      <c r="C17" s="1">
        <f t="shared" si="0"/>
        <v>0</v>
      </c>
      <c r="D17" s="5">
        <f t="shared" si="1"/>
        <v>0</v>
      </c>
      <c r="E17" s="5">
        <f t="shared" si="4"/>
        <v>0</v>
      </c>
      <c r="I17" s="63">
        <f>E17</f>
        <v>0</v>
      </c>
      <c r="P17" s="69">
        <f t="shared" si="3"/>
        <v>0</v>
      </c>
    </row>
    <row r="18" spans="1:16" x14ac:dyDescent="0.2">
      <c r="A18" s="28" t="s">
        <v>147</v>
      </c>
      <c r="B18" s="16"/>
      <c r="C18" s="1">
        <f t="shared" si="0"/>
        <v>0</v>
      </c>
      <c r="D18" s="5">
        <f t="shared" si="1"/>
        <v>0</v>
      </c>
      <c r="E18" s="5">
        <f t="shared" si="4"/>
        <v>0</v>
      </c>
      <c r="I18" s="63">
        <f>E18</f>
        <v>0</v>
      </c>
      <c r="P18" s="69">
        <f t="shared" si="3"/>
        <v>0</v>
      </c>
    </row>
    <row r="19" spans="1:16" x14ac:dyDescent="0.2">
      <c r="A19" s="28" t="s">
        <v>148</v>
      </c>
      <c r="B19" s="16"/>
      <c r="C19" s="1">
        <f t="shared" si="0"/>
        <v>0</v>
      </c>
      <c r="D19" s="5">
        <f t="shared" si="1"/>
        <v>0</v>
      </c>
      <c r="E19" s="5">
        <f t="shared" si="4"/>
        <v>0</v>
      </c>
      <c r="I19" s="63">
        <f>E19</f>
        <v>0</v>
      </c>
      <c r="P19" s="69">
        <f t="shared" si="3"/>
        <v>0</v>
      </c>
    </row>
    <row r="20" spans="1:16" x14ac:dyDescent="0.2">
      <c r="A20" s="27" t="s">
        <v>79</v>
      </c>
      <c r="B20" s="16">
        <v>335</v>
      </c>
      <c r="C20" s="1">
        <f t="shared" si="0"/>
        <v>7.1413344702622047E-2</v>
      </c>
      <c r="D20" s="5">
        <f t="shared" si="1"/>
        <v>0</v>
      </c>
      <c r="E20" s="5">
        <f t="shared" si="4"/>
        <v>335</v>
      </c>
      <c r="H20" s="62">
        <f>E20</f>
        <v>335</v>
      </c>
      <c r="P20" s="69">
        <f t="shared" si="3"/>
        <v>335</v>
      </c>
    </row>
    <row r="21" spans="1:16" x14ac:dyDescent="0.2">
      <c r="A21" s="27" t="s">
        <v>80</v>
      </c>
      <c r="B21" s="16"/>
      <c r="C21" s="1">
        <f t="shared" si="0"/>
        <v>0</v>
      </c>
      <c r="D21" s="5">
        <f t="shared" si="1"/>
        <v>0</v>
      </c>
      <c r="E21" s="5">
        <f t="shared" si="4"/>
        <v>0</v>
      </c>
      <c r="H21" s="62">
        <f>E21</f>
        <v>0</v>
      </c>
      <c r="P21" s="69">
        <f t="shared" si="3"/>
        <v>0</v>
      </c>
    </row>
    <row r="22" spans="1:16" x14ac:dyDescent="0.2">
      <c r="A22" s="27" t="s">
        <v>82</v>
      </c>
      <c r="B22" s="16"/>
      <c r="C22" s="1">
        <f t="shared" si="0"/>
        <v>0</v>
      </c>
      <c r="D22" s="5">
        <f t="shared" si="1"/>
        <v>0</v>
      </c>
      <c r="E22" s="5">
        <f t="shared" si="4"/>
        <v>0</v>
      </c>
      <c r="H22" s="62">
        <f>E22</f>
        <v>0</v>
      </c>
      <c r="P22" s="69">
        <f t="shared" si="3"/>
        <v>0</v>
      </c>
    </row>
    <row r="23" spans="1:16" x14ac:dyDescent="0.2">
      <c r="A23" s="28" t="s">
        <v>149</v>
      </c>
      <c r="B23" s="16"/>
      <c r="C23" s="1">
        <f t="shared" si="0"/>
        <v>0</v>
      </c>
      <c r="D23" s="5">
        <f t="shared" si="1"/>
        <v>0</v>
      </c>
      <c r="E23" s="5">
        <f t="shared" si="4"/>
        <v>0</v>
      </c>
      <c r="I23" s="63">
        <f>E23</f>
        <v>0</v>
      </c>
      <c r="P23" s="69">
        <f t="shared" si="3"/>
        <v>0</v>
      </c>
    </row>
    <row r="24" spans="1:16" x14ac:dyDescent="0.2">
      <c r="A24" s="27" t="s">
        <v>73</v>
      </c>
      <c r="B24" s="16">
        <v>2</v>
      </c>
      <c r="C24" s="1">
        <f t="shared" si="0"/>
        <v>4.2634832658281814E-4</v>
      </c>
      <c r="D24" s="5">
        <f t="shared" si="1"/>
        <v>0</v>
      </c>
      <c r="E24" s="5">
        <f t="shared" si="4"/>
        <v>2</v>
      </c>
      <c r="H24" s="62">
        <f>E24</f>
        <v>2</v>
      </c>
      <c r="P24" s="69">
        <f t="shared" si="3"/>
        <v>2</v>
      </c>
    </row>
    <row r="25" spans="1:16" x14ac:dyDescent="0.2">
      <c r="A25" s="28" t="s">
        <v>25</v>
      </c>
      <c r="B25" s="16">
        <v>3</v>
      </c>
      <c r="C25" s="1">
        <f t="shared" si="0"/>
        <v>6.3952248987422724E-4</v>
      </c>
      <c r="D25" s="5">
        <f t="shared" si="1"/>
        <v>0</v>
      </c>
      <c r="E25" s="5">
        <f t="shared" si="4"/>
        <v>3</v>
      </c>
      <c r="I25" s="63">
        <f>E25</f>
        <v>3</v>
      </c>
      <c r="P25" s="69">
        <f t="shared" si="3"/>
        <v>3</v>
      </c>
    </row>
    <row r="26" spans="1:16" x14ac:dyDescent="0.2">
      <c r="A26" s="27" t="s">
        <v>26</v>
      </c>
      <c r="B26" s="16"/>
      <c r="C26" s="1">
        <f t="shared" si="0"/>
        <v>0</v>
      </c>
      <c r="D26" s="5">
        <f t="shared" si="1"/>
        <v>0</v>
      </c>
      <c r="E26" s="5">
        <f t="shared" si="4"/>
        <v>0</v>
      </c>
      <c r="H26" s="62">
        <f>E26</f>
        <v>0</v>
      </c>
      <c r="P26" s="69">
        <f t="shared" si="3"/>
        <v>0</v>
      </c>
    </row>
    <row r="27" spans="1:16" x14ac:dyDescent="0.2">
      <c r="A27" s="28" t="s">
        <v>83</v>
      </c>
      <c r="B27" s="16"/>
      <c r="C27" s="1">
        <f t="shared" si="0"/>
        <v>0</v>
      </c>
      <c r="D27" s="5">
        <f t="shared" si="1"/>
        <v>0</v>
      </c>
      <c r="E27" s="5">
        <f t="shared" si="4"/>
        <v>0</v>
      </c>
      <c r="I27" s="63">
        <f t="shared" ref="I27:I32" si="5">E27</f>
        <v>0</v>
      </c>
      <c r="P27" s="69">
        <f t="shared" si="3"/>
        <v>0</v>
      </c>
    </row>
    <row r="28" spans="1:16" x14ac:dyDescent="0.2">
      <c r="A28" s="28" t="s">
        <v>84</v>
      </c>
      <c r="B28" s="16">
        <v>3</v>
      </c>
      <c r="C28" s="1">
        <f t="shared" si="0"/>
        <v>6.3952248987422724E-4</v>
      </c>
      <c r="D28" s="5">
        <f t="shared" si="1"/>
        <v>0</v>
      </c>
      <c r="E28" s="5">
        <f t="shared" si="4"/>
        <v>3</v>
      </c>
      <c r="I28" s="63">
        <f t="shared" si="5"/>
        <v>3</v>
      </c>
      <c r="P28" s="69">
        <f t="shared" si="3"/>
        <v>3</v>
      </c>
    </row>
    <row r="29" spans="1:16" x14ac:dyDescent="0.2">
      <c r="A29" s="28" t="s">
        <v>129</v>
      </c>
      <c r="B29" s="16"/>
      <c r="C29" s="1">
        <f t="shared" si="0"/>
        <v>0</v>
      </c>
      <c r="D29" s="5">
        <f t="shared" si="1"/>
        <v>0</v>
      </c>
      <c r="E29" s="5">
        <f t="shared" si="4"/>
        <v>0</v>
      </c>
      <c r="I29" s="63">
        <f t="shared" si="5"/>
        <v>0</v>
      </c>
      <c r="P29" s="69">
        <f t="shared" si="3"/>
        <v>0</v>
      </c>
    </row>
    <row r="30" spans="1:16" x14ac:dyDescent="0.2">
      <c r="A30" s="28" t="s">
        <v>27</v>
      </c>
      <c r="B30" s="16"/>
      <c r="C30" s="1">
        <f t="shared" si="0"/>
        <v>0</v>
      </c>
      <c r="D30" s="5">
        <f t="shared" si="1"/>
        <v>0</v>
      </c>
      <c r="E30" s="5">
        <f t="shared" si="4"/>
        <v>0</v>
      </c>
      <c r="I30" s="63">
        <f t="shared" si="5"/>
        <v>0</v>
      </c>
      <c r="P30" s="69">
        <f t="shared" si="3"/>
        <v>0</v>
      </c>
    </row>
    <row r="31" spans="1:16" x14ac:dyDescent="0.2">
      <c r="A31" s="28" t="s">
        <v>159</v>
      </c>
      <c r="B31" s="16">
        <v>9</v>
      </c>
      <c r="C31" s="1">
        <f t="shared" si="0"/>
        <v>1.9185674696226818E-3</v>
      </c>
      <c r="D31" s="5">
        <f t="shared" si="1"/>
        <v>0</v>
      </c>
      <c r="E31" s="5">
        <f t="shared" si="4"/>
        <v>9</v>
      </c>
      <c r="I31" s="63">
        <f t="shared" si="5"/>
        <v>9</v>
      </c>
      <c r="P31" s="69">
        <f t="shared" si="3"/>
        <v>9</v>
      </c>
    </row>
    <row r="32" spans="1:16" x14ac:dyDescent="0.2">
      <c r="A32" s="28" t="s">
        <v>86</v>
      </c>
      <c r="B32" s="16">
        <v>31</v>
      </c>
      <c r="C32" s="1">
        <f t="shared" si="0"/>
        <v>6.6083990620336812E-3</v>
      </c>
      <c r="D32" s="5">
        <f t="shared" si="1"/>
        <v>0</v>
      </c>
      <c r="E32" s="5">
        <f t="shared" si="4"/>
        <v>31</v>
      </c>
      <c r="I32" s="63">
        <f t="shared" si="5"/>
        <v>31</v>
      </c>
      <c r="P32" s="69">
        <f t="shared" si="3"/>
        <v>31</v>
      </c>
    </row>
    <row r="33" spans="1:16" x14ac:dyDescent="0.2">
      <c r="A33" s="26" t="s">
        <v>28</v>
      </c>
      <c r="B33" s="16">
        <v>0</v>
      </c>
      <c r="C33" s="1">
        <f t="shared" si="0"/>
        <v>0</v>
      </c>
      <c r="D33" s="5">
        <f t="shared" si="1"/>
        <v>0</v>
      </c>
      <c r="E33" s="5">
        <f t="shared" si="4"/>
        <v>0</v>
      </c>
      <c r="G33" s="64">
        <f>E33</f>
        <v>0</v>
      </c>
      <c r="P33" s="69">
        <f t="shared" si="3"/>
        <v>0</v>
      </c>
    </row>
    <row r="34" spans="1:16" x14ac:dyDescent="0.2">
      <c r="A34" s="26" t="s">
        <v>29</v>
      </c>
      <c r="B34" s="16">
        <v>1</v>
      </c>
      <c r="C34" s="1">
        <f t="shared" si="0"/>
        <v>2.1317416329140907E-4</v>
      </c>
      <c r="D34" s="5">
        <f t="shared" si="1"/>
        <v>0</v>
      </c>
      <c r="E34" s="5">
        <f t="shared" si="4"/>
        <v>1</v>
      </c>
      <c r="G34" s="64">
        <f>E34</f>
        <v>1</v>
      </c>
      <c r="P34" s="69">
        <f t="shared" si="3"/>
        <v>1</v>
      </c>
    </row>
    <row r="35" spans="1:16" x14ac:dyDescent="0.2">
      <c r="A35" s="91" t="s">
        <v>30</v>
      </c>
      <c r="B35" s="16">
        <v>1610</v>
      </c>
      <c r="C35" s="1">
        <f t="shared" si="0"/>
        <v>0.3432104028991686</v>
      </c>
      <c r="D35" s="5">
        <f t="shared" si="1"/>
        <v>0</v>
      </c>
      <c r="E35" s="5">
        <f t="shared" si="4"/>
        <v>1610</v>
      </c>
      <c r="G35" s="75"/>
      <c r="O35" s="73">
        <f>E35</f>
        <v>1610</v>
      </c>
      <c r="P35" s="69"/>
    </row>
    <row r="36" spans="1:16" x14ac:dyDescent="0.2">
      <c r="A36" s="26" t="s">
        <v>31</v>
      </c>
      <c r="B36" s="16">
        <v>11</v>
      </c>
      <c r="C36" s="1">
        <f t="shared" si="0"/>
        <v>2.3449157962054999E-3</v>
      </c>
      <c r="D36" s="5">
        <f t="shared" si="1"/>
        <v>0</v>
      </c>
      <c r="E36" s="5">
        <f t="shared" si="4"/>
        <v>11</v>
      </c>
      <c r="G36" s="64">
        <f>E36</f>
        <v>11</v>
      </c>
      <c r="P36" s="69">
        <f t="shared" si="3"/>
        <v>11</v>
      </c>
    </row>
    <row r="37" spans="1:16" x14ac:dyDescent="0.2">
      <c r="A37" s="26" t="s">
        <v>32</v>
      </c>
      <c r="B37" s="16">
        <v>0</v>
      </c>
      <c r="C37" s="1">
        <f t="shared" si="0"/>
        <v>0</v>
      </c>
      <c r="D37" s="5">
        <f t="shared" si="1"/>
        <v>0</v>
      </c>
      <c r="E37" s="5">
        <f t="shared" si="2"/>
        <v>0</v>
      </c>
      <c r="G37" s="64">
        <f>E37</f>
        <v>0</v>
      </c>
      <c r="P37" s="69">
        <f t="shared" si="3"/>
        <v>0</v>
      </c>
    </row>
    <row r="38" spans="1:16" x14ac:dyDescent="0.2">
      <c r="A38" s="25" t="s">
        <v>33</v>
      </c>
      <c r="B38" s="16">
        <v>0</v>
      </c>
      <c r="C38" s="1">
        <f t="shared" si="0"/>
        <v>0</v>
      </c>
      <c r="D38" s="5">
        <f t="shared" si="1"/>
        <v>0</v>
      </c>
      <c r="E38" s="5">
        <f t="shared" si="2"/>
        <v>0</v>
      </c>
      <c r="F38" s="65">
        <f>E38</f>
        <v>0</v>
      </c>
      <c r="P38" s="69">
        <f t="shared" si="3"/>
        <v>0</v>
      </c>
    </row>
    <row r="39" spans="1:16" x14ac:dyDescent="0.2">
      <c r="A39" s="25" t="s">
        <v>34</v>
      </c>
      <c r="B39" s="16">
        <v>304</v>
      </c>
      <c r="C39" s="1">
        <f t="shared" si="0"/>
        <v>6.4804945640588363E-2</v>
      </c>
      <c r="D39" s="5">
        <f t="shared" si="1"/>
        <v>0</v>
      </c>
      <c r="E39" s="5">
        <f t="shared" si="2"/>
        <v>304</v>
      </c>
      <c r="F39" s="65">
        <f t="shared" ref="F39:F47" si="6">E39</f>
        <v>304</v>
      </c>
      <c r="P39" s="69">
        <f t="shared" si="3"/>
        <v>304</v>
      </c>
    </row>
    <row r="40" spans="1:16" x14ac:dyDescent="0.2">
      <c r="A40" s="25" t="s">
        <v>35</v>
      </c>
      <c r="B40" s="16">
        <v>0</v>
      </c>
      <c r="C40" s="1">
        <f t="shared" si="0"/>
        <v>0</v>
      </c>
      <c r="D40" s="5">
        <f t="shared" si="1"/>
        <v>0</v>
      </c>
      <c r="E40" s="5">
        <f t="shared" si="2"/>
        <v>0</v>
      </c>
      <c r="F40" s="65">
        <f t="shared" si="6"/>
        <v>0</v>
      </c>
      <c r="P40" s="69">
        <f t="shared" si="3"/>
        <v>0</v>
      </c>
    </row>
    <row r="41" spans="1:16" x14ac:dyDescent="0.2">
      <c r="A41" s="25" t="s">
        <v>36</v>
      </c>
      <c r="B41" s="16">
        <v>115</v>
      </c>
      <c r="C41" s="1">
        <f t="shared" si="0"/>
        <v>2.4515028778512044E-2</v>
      </c>
      <c r="D41" s="5">
        <f t="shared" si="1"/>
        <v>0</v>
      </c>
      <c r="E41" s="5">
        <f t="shared" si="2"/>
        <v>115</v>
      </c>
      <c r="F41" s="65">
        <f t="shared" si="6"/>
        <v>115</v>
      </c>
      <c r="P41" s="69">
        <f t="shared" si="3"/>
        <v>115</v>
      </c>
    </row>
    <row r="42" spans="1:16" x14ac:dyDescent="0.2">
      <c r="A42" s="25" t="s">
        <v>37</v>
      </c>
      <c r="B42" s="16">
        <v>5</v>
      </c>
      <c r="C42" s="1">
        <f t="shared" si="0"/>
        <v>1.0658708164570454E-3</v>
      </c>
      <c r="D42" s="5">
        <f t="shared" si="1"/>
        <v>0</v>
      </c>
      <c r="E42" s="5">
        <f t="shared" si="2"/>
        <v>5</v>
      </c>
      <c r="F42" s="65">
        <f t="shared" si="6"/>
        <v>5</v>
      </c>
      <c r="P42" s="69">
        <f t="shared" si="3"/>
        <v>5</v>
      </c>
    </row>
    <row r="43" spans="1:16" x14ac:dyDescent="0.2">
      <c r="A43" s="25" t="s">
        <v>38</v>
      </c>
      <c r="B43" s="16">
        <v>5</v>
      </c>
      <c r="C43" s="1">
        <f t="shared" si="0"/>
        <v>1.0658708164570454E-3</v>
      </c>
      <c r="D43" s="5">
        <f t="shared" si="1"/>
        <v>0</v>
      </c>
      <c r="E43" s="5">
        <f t="shared" si="2"/>
        <v>5</v>
      </c>
      <c r="F43" s="65">
        <f t="shared" si="6"/>
        <v>5</v>
      </c>
      <c r="P43" s="69">
        <f t="shared" si="3"/>
        <v>5</v>
      </c>
    </row>
    <row r="44" spans="1:16" x14ac:dyDescent="0.2">
      <c r="A44" s="25" t="s">
        <v>39</v>
      </c>
      <c r="B44" s="16">
        <v>0</v>
      </c>
      <c r="C44" s="1">
        <f t="shared" ref="C44:C70" si="7">B44/$B$112</f>
        <v>0</v>
      </c>
      <c r="D44" s="5">
        <f t="shared" ref="D44:D70" si="8">C44*$B$115</f>
        <v>0</v>
      </c>
      <c r="E44" s="5">
        <f t="shared" si="2"/>
        <v>0</v>
      </c>
      <c r="F44" s="65">
        <f t="shared" si="6"/>
        <v>0</v>
      </c>
      <c r="P44" s="69">
        <f t="shared" si="3"/>
        <v>0</v>
      </c>
    </row>
    <row r="45" spans="1:16" x14ac:dyDescent="0.2">
      <c r="A45" s="25" t="s">
        <v>40</v>
      </c>
      <c r="B45" s="16">
        <v>1445</v>
      </c>
      <c r="C45" s="1">
        <f t="shared" si="7"/>
        <v>0.30803666595608614</v>
      </c>
      <c r="D45" s="5">
        <f t="shared" si="8"/>
        <v>0</v>
      </c>
      <c r="E45" s="5">
        <f t="shared" si="2"/>
        <v>1445</v>
      </c>
      <c r="F45" s="65">
        <f t="shared" si="6"/>
        <v>1445</v>
      </c>
      <c r="P45" s="69">
        <f t="shared" si="3"/>
        <v>1445</v>
      </c>
    </row>
    <row r="46" spans="1:16" x14ac:dyDescent="0.2">
      <c r="A46" s="25" t="s">
        <v>41</v>
      </c>
      <c r="B46" s="16"/>
      <c r="C46" s="1">
        <f t="shared" si="7"/>
        <v>0</v>
      </c>
      <c r="D46" s="5">
        <f t="shared" si="8"/>
        <v>0</v>
      </c>
      <c r="E46" s="5">
        <f t="shared" si="2"/>
        <v>0</v>
      </c>
      <c r="F46" s="65">
        <f t="shared" si="6"/>
        <v>0</v>
      </c>
      <c r="P46" s="69">
        <f t="shared" si="3"/>
        <v>0</v>
      </c>
    </row>
    <row r="47" spans="1:16" x14ac:dyDescent="0.2">
      <c r="A47" s="25" t="s">
        <v>42</v>
      </c>
      <c r="B47" s="16"/>
      <c r="C47" s="1">
        <f t="shared" si="7"/>
        <v>0</v>
      </c>
      <c r="D47" s="5">
        <f t="shared" si="8"/>
        <v>0</v>
      </c>
      <c r="E47" s="5">
        <f t="shared" si="2"/>
        <v>0</v>
      </c>
      <c r="F47" s="65">
        <f t="shared" si="6"/>
        <v>0</v>
      </c>
      <c r="P47" s="69">
        <f t="shared" si="3"/>
        <v>0</v>
      </c>
    </row>
    <row r="48" spans="1:16" x14ac:dyDescent="0.2">
      <c r="A48" s="26" t="s">
        <v>43</v>
      </c>
      <c r="B48" s="16"/>
      <c r="C48" s="1">
        <f t="shared" si="7"/>
        <v>0</v>
      </c>
      <c r="D48" s="5">
        <f t="shared" si="8"/>
        <v>0</v>
      </c>
      <c r="E48" s="5">
        <f t="shared" si="2"/>
        <v>0</v>
      </c>
      <c r="G48" s="64">
        <f>E48</f>
        <v>0</v>
      </c>
      <c r="P48" s="69">
        <f t="shared" si="3"/>
        <v>0</v>
      </c>
    </row>
    <row r="49" spans="1:16" x14ac:dyDescent="0.2">
      <c r="A49" s="25" t="s">
        <v>44</v>
      </c>
      <c r="B49" s="16"/>
      <c r="C49" s="1">
        <f t="shared" si="7"/>
        <v>0</v>
      </c>
      <c r="D49" s="5">
        <f t="shared" si="8"/>
        <v>0</v>
      </c>
      <c r="E49" s="5">
        <f t="shared" si="2"/>
        <v>0</v>
      </c>
      <c r="F49" s="65">
        <f>E49</f>
        <v>0</v>
      </c>
      <c r="P49" s="69">
        <f t="shared" si="3"/>
        <v>0</v>
      </c>
    </row>
    <row r="50" spans="1:16" x14ac:dyDescent="0.2">
      <c r="A50" s="25" t="s">
        <v>45</v>
      </c>
      <c r="B50" s="16"/>
      <c r="C50" s="1">
        <f t="shared" si="7"/>
        <v>0</v>
      </c>
      <c r="D50" s="5">
        <f t="shared" si="8"/>
        <v>0</v>
      </c>
      <c r="E50" s="5">
        <f t="shared" si="2"/>
        <v>0</v>
      </c>
      <c r="F50" s="65">
        <f>E50</f>
        <v>0</v>
      </c>
      <c r="P50" s="69">
        <f t="shared" si="3"/>
        <v>0</v>
      </c>
    </row>
    <row r="51" spans="1:16" x14ac:dyDescent="0.2">
      <c r="A51" s="25" t="s">
        <v>46</v>
      </c>
      <c r="B51" s="16"/>
      <c r="C51" s="1">
        <f t="shared" si="7"/>
        <v>0</v>
      </c>
      <c r="D51" s="5">
        <f t="shared" si="8"/>
        <v>0</v>
      </c>
      <c r="E51" s="5">
        <f t="shared" si="2"/>
        <v>0</v>
      </c>
      <c r="F51" s="65">
        <f>E51</f>
        <v>0</v>
      </c>
      <c r="P51" s="69">
        <f t="shared" si="3"/>
        <v>0</v>
      </c>
    </row>
    <row r="52" spans="1:16" x14ac:dyDescent="0.2">
      <c r="A52" s="29" t="s">
        <v>47</v>
      </c>
      <c r="B52" s="16"/>
      <c r="C52" s="1">
        <f t="shared" si="7"/>
        <v>0</v>
      </c>
      <c r="D52" s="5">
        <f t="shared" si="8"/>
        <v>0</v>
      </c>
      <c r="E52" s="5">
        <f t="shared" si="2"/>
        <v>0</v>
      </c>
      <c r="N52" s="66">
        <f>E52</f>
        <v>0</v>
      </c>
      <c r="P52" s="69">
        <f t="shared" si="3"/>
        <v>0</v>
      </c>
    </row>
    <row r="53" spans="1:16" x14ac:dyDescent="0.2">
      <c r="A53" s="27" t="s">
        <v>48</v>
      </c>
      <c r="B53" s="16"/>
      <c r="C53" s="1">
        <f t="shared" si="7"/>
        <v>0</v>
      </c>
      <c r="D53" s="5">
        <f t="shared" si="8"/>
        <v>0</v>
      </c>
      <c r="E53" s="5">
        <f t="shared" si="2"/>
        <v>0</v>
      </c>
      <c r="H53" s="62">
        <f t="shared" ref="H53:H58" si="9">E53</f>
        <v>0</v>
      </c>
      <c r="P53" s="69">
        <f t="shared" si="3"/>
        <v>0</v>
      </c>
    </row>
    <row r="54" spans="1:16" x14ac:dyDescent="0.2">
      <c r="A54" s="27" t="s">
        <v>121</v>
      </c>
      <c r="B54" s="16"/>
      <c r="C54" s="1">
        <f t="shared" si="7"/>
        <v>0</v>
      </c>
      <c r="D54" s="5">
        <f t="shared" si="8"/>
        <v>0</v>
      </c>
      <c r="E54" s="5">
        <f>B54+D54</f>
        <v>0</v>
      </c>
      <c r="H54" s="62">
        <f t="shared" si="9"/>
        <v>0</v>
      </c>
      <c r="P54" s="69">
        <f t="shared" si="3"/>
        <v>0</v>
      </c>
    </row>
    <row r="55" spans="1:16" x14ac:dyDescent="0.2">
      <c r="A55" s="27" t="s">
        <v>122</v>
      </c>
      <c r="B55" s="16"/>
      <c r="C55" s="1">
        <f t="shared" si="7"/>
        <v>0</v>
      </c>
      <c r="D55" s="5">
        <f t="shared" si="8"/>
        <v>0</v>
      </c>
      <c r="E55" s="5">
        <f t="shared" si="2"/>
        <v>0</v>
      </c>
      <c r="H55" s="62">
        <f t="shared" si="9"/>
        <v>0</v>
      </c>
      <c r="P55" s="69">
        <f t="shared" si="3"/>
        <v>0</v>
      </c>
    </row>
    <row r="56" spans="1:16" x14ac:dyDescent="0.2">
      <c r="A56" s="27" t="s">
        <v>75</v>
      </c>
      <c r="B56" s="16"/>
      <c r="C56" s="1">
        <f t="shared" si="7"/>
        <v>0</v>
      </c>
      <c r="D56" s="5">
        <f t="shared" si="8"/>
        <v>0</v>
      </c>
      <c r="E56" s="5">
        <f>B56+D56</f>
        <v>0</v>
      </c>
      <c r="H56" s="62">
        <f t="shared" si="9"/>
        <v>0</v>
      </c>
      <c r="P56" s="69">
        <f t="shared" si="3"/>
        <v>0</v>
      </c>
    </row>
    <row r="57" spans="1:16" x14ac:dyDescent="0.2">
      <c r="A57" s="27" t="s">
        <v>49</v>
      </c>
      <c r="B57" s="16">
        <v>54</v>
      </c>
      <c r="C57" s="1">
        <f t="shared" si="7"/>
        <v>1.151140481773609E-2</v>
      </c>
      <c r="D57" s="5">
        <f t="shared" si="8"/>
        <v>0</v>
      </c>
      <c r="E57" s="5">
        <f t="shared" si="2"/>
        <v>54</v>
      </c>
      <c r="H57" s="62">
        <f t="shared" si="9"/>
        <v>54</v>
      </c>
      <c r="P57" s="69">
        <f t="shared" si="3"/>
        <v>54</v>
      </c>
    </row>
    <row r="58" spans="1:16" x14ac:dyDescent="0.2">
      <c r="A58" s="27" t="s">
        <v>123</v>
      </c>
      <c r="B58" s="16"/>
      <c r="C58" s="1">
        <f t="shared" si="7"/>
        <v>0</v>
      </c>
      <c r="D58" s="5">
        <f t="shared" si="8"/>
        <v>0</v>
      </c>
      <c r="E58" s="5">
        <f>B58+D58</f>
        <v>0</v>
      </c>
      <c r="H58" s="62">
        <f t="shared" si="9"/>
        <v>0</v>
      </c>
      <c r="P58" s="69">
        <f>E58</f>
        <v>0</v>
      </c>
    </row>
    <row r="59" spans="1:16" x14ac:dyDescent="0.2">
      <c r="A59" s="28" t="s">
        <v>130</v>
      </c>
      <c r="B59" s="16"/>
      <c r="C59" s="1">
        <f t="shared" si="7"/>
        <v>0</v>
      </c>
      <c r="D59" s="5">
        <f t="shared" si="8"/>
        <v>0</v>
      </c>
      <c r="E59" s="5">
        <f t="shared" si="2"/>
        <v>0</v>
      </c>
      <c r="I59" s="63">
        <f>E59</f>
        <v>0</v>
      </c>
      <c r="P59" s="69">
        <f t="shared" si="3"/>
        <v>0</v>
      </c>
    </row>
    <row r="60" spans="1:16" x14ac:dyDescent="0.2">
      <c r="A60" s="28" t="s">
        <v>50</v>
      </c>
      <c r="B60" s="16"/>
      <c r="C60" s="1">
        <f t="shared" si="7"/>
        <v>0</v>
      </c>
      <c r="D60" s="5">
        <f t="shared" si="8"/>
        <v>0</v>
      </c>
      <c r="E60" s="5">
        <f t="shared" si="2"/>
        <v>0</v>
      </c>
      <c r="I60" s="63">
        <f>E60</f>
        <v>0</v>
      </c>
      <c r="P60" s="69">
        <f t="shared" si="3"/>
        <v>0</v>
      </c>
    </row>
    <row r="61" spans="1:16" x14ac:dyDescent="0.2">
      <c r="A61" s="28" t="s">
        <v>51</v>
      </c>
      <c r="B61" s="16">
        <v>14</v>
      </c>
      <c r="C61" s="1">
        <f t="shared" si="7"/>
        <v>2.984438286079727E-3</v>
      </c>
      <c r="D61" s="5">
        <f t="shared" si="8"/>
        <v>0</v>
      </c>
      <c r="E61" s="5">
        <f t="shared" si="2"/>
        <v>14</v>
      </c>
      <c r="I61" s="63">
        <f>E61</f>
        <v>14</v>
      </c>
      <c r="P61" s="69">
        <f t="shared" si="3"/>
        <v>14</v>
      </c>
    </row>
    <row r="62" spans="1:16" x14ac:dyDescent="0.2">
      <c r="A62" s="28" t="s">
        <v>52</v>
      </c>
      <c r="B62" s="16">
        <v>21</v>
      </c>
      <c r="C62" s="1">
        <f t="shared" si="7"/>
        <v>4.4766574291195908E-3</v>
      </c>
      <c r="D62" s="5">
        <f t="shared" si="8"/>
        <v>0</v>
      </c>
      <c r="E62" s="5">
        <f t="shared" si="2"/>
        <v>21</v>
      </c>
      <c r="I62" s="63">
        <f>E62</f>
        <v>21</v>
      </c>
      <c r="P62" s="69">
        <f t="shared" si="3"/>
        <v>21</v>
      </c>
    </row>
    <row r="63" spans="1:16" x14ac:dyDescent="0.2">
      <c r="A63" s="27" t="s">
        <v>87</v>
      </c>
      <c r="B63" s="16"/>
      <c r="C63" s="1">
        <f t="shared" si="7"/>
        <v>0</v>
      </c>
      <c r="D63" s="5">
        <f t="shared" si="8"/>
        <v>0</v>
      </c>
      <c r="E63" s="5">
        <f t="shared" si="2"/>
        <v>0</v>
      </c>
      <c r="H63" s="62">
        <f>E63</f>
        <v>0</v>
      </c>
      <c r="P63" s="69">
        <f t="shared" si="3"/>
        <v>0</v>
      </c>
    </row>
    <row r="64" spans="1:16" x14ac:dyDescent="0.2">
      <c r="A64" s="28" t="s">
        <v>53</v>
      </c>
      <c r="B64" s="16">
        <v>670</v>
      </c>
      <c r="C64" s="1">
        <f t="shared" si="7"/>
        <v>0.14282668940524409</v>
      </c>
      <c r="D64" s="5">
        <f t="shared" si="8"/>
        <v>0</v>
      </c>
      <c r="E64" s="5">
        <f t="shared" si="2"/>
        <v>670</v>
      </c>
      <c r="I64" s="63">
        <f>E64</f>
        <v>670</v>
      </c>
      <c r="P64" s="69">
        <f t="shared" si="3"/>
        <v>670</v>
      </c>
    </row>
    <row r="65" spans="1:16" x14ac:dyDescent="0.2">
      <c r="A65" s="28" t="s">
        <v>142</v>
      </c>
      <c r="B65" s="16">
        <v>6</v>
      </c>
      <c r="C65" s="1">
        <f t="shared" si="7"/>
        <v>1.2790449797484545E-3</v>
      </c>
      <c r="D65" s="5">
        <f t="shared" si="8"/>
        <v>0</v>
      </c>
      <c r="E65" s="5">
        <f t="shared" si="2"/>
        <v>6</v>
      </c>
      <c r="I65" s="63">
        <f>E65</f>
        <v>6</v>
      </c>
      <c r="P65" s="69">
        <f t="shared" si="3"/>
        <v>6</v>
      </c>
    </row>
    <row r="66" spans="1:16" x14ac:dyDescent="0.2">
      <c r="A66" s="28" t="s">
        <v>189</v>
      </c>
      <c r="B66" s="16"/>
      <c r="C66" s="1">
        <f t="shared" si="7"/>
        <v>0</v>
      </c>
      <c r="D66" s="5">
        <f t="shared" si="8"/>
        <v>0</v>
      </c>
      <c r="E66" s="5">
        <f>B66+D66</f>
        <v>0</v>
      </c>
      <c r="I66" s="63">
        <f>E66</f>
        <v>0</v>
      </c>
      <c r="P66" s="69">
        <f t="shared" si="3"/>
        <v>0</v>
      </c>
    </row>
    <row r="67" spans="1:16" x14ac:dyDescent="0.2">
      <c r="A67" s="28" t="s">
        <v>68</v>
      </c>
      <c r="B67" s="16"/>
      <c r="C67" s="1">
        <f t="shared" si="7"/>
        <v>0</v>
      </c>
      <c r="D67" s="5">
        <f t="shared" si="8"/>
        <v>0</v>
      </c>
      <c r="E67" s="5">
        <f>B67+D67</f>
        <v>0</v>
      </c>
      <c r="I67" s="63">
        <f>E67</f>
        <v>0</v>
      </c>
      <c r="P67" s="69">
        <f t="shared" si="3"/>
        <v>0</v>
      </c>
    </row>
    <row r="68" spans="1:16" x14ac:dyDescent="0.2">
      <c r="A68" s="28" t="s">
        <v>160</v>
      </c>
      <c r="B68" s="16"/>
      <c r="C68" s="1">
        <f t="shared" si="7"/>
        <v>0</v>
      </c>
      <c r="D68" s="5">
        <f t="shared" si="8"/>
        <v>0</v>
      </c>
      <c r="E68" s="5">
        <f>B68+D68</f>
        <v>0</v>
      </c>
      <c r="I68" s="63">
        <f>E68</f>
        <v>0</v>
      </c>
      <c r="P68" s="69">
        <f>E68</f>
        <v>0</v>
      </c>
    </row>
    <row r="69" spans="1:16" x14ac:dyDescent="0.2">
      <c r="A69" s="27" t="s">
        <v>150</v>
      </c>
      <c r="B69" s="16">
        <v>2</v>
      </c>
      <c r="C69" s="1">
        <f t="shared" si="7"/>
        <v>4.2634832658281814E-4</v>
      </c>
      <c r="D69" s="5">
        <f t="shared" si="8"/>
        <v>0</v>
      </c>
      <c r="E69" s="5">
        <f t="shared" si="2"/>
        <v>2</v>
      </c>
      <c r="H69" s="62">
        <f>E69</f>
        <v>2</v>
      </c>
      <c r="P69" s="69">
        <f t="shared" si="3"/>
        <v>2</v>
      </c>
    </row>
    <row r="70" spans="1:16" x14ac:dyDescent="0.2">
      <c r="A70" s="28" t="s">
        <v>156</v>
      </c>
      <c r="B70" s="16"/>
      <c r="C70" s="1">
        <f t="shared" si="7"/>
        <v>0</v>
      </c>
      <c r="D70" s="5">
        <f t="shared" si="8"/>
        <v>0</v>
      </c>
      <c r="E70" s="5">
        <f t="shared" si="2"/>
        <v>0</v>
      </c>
      <c r="I70" s="63">
        <f>E70</f>
        <v>0</v>
      </c>
      <c r="P70" s="69">
        <f t="shared" si="3"/>
        <v>0</v>
      </c>
    </row>
    <row r="71" spans="1:16" x14ac:dyDescent="0.2">
      <c r="A71" s="28" t="s">
        <v>144</v>
      </c>
      <c r="B71" s="16">
        <v>5</v>
      </c>
      <c r="C71" s="1">
        <f t="shared" ref="C71" si="10">B71/$B$112</f>
        <v>1.0658708164570454E-3</v>
      </c>
      <c r="D71" s="5">
        <f t="shared" ref="D71" si="11">C71*$B$115</f>
        <v>0</v>
      </c>
      <c r="E71" s="5">
        <f t="shared" ref="E71" si="12">B71+D71</f>
        <v>5</v>
      </c>
      <c r="I71" s="63">
        <f>E71</f>
        <v>5</v>
      </c>
      <c r="P71" s="69">
        <f t="shared" ref="P71" si="13">E71</f>
        <v>5</v>
      </c>
    </row>
    <row r="72" spans="1:16" x14ac:dyDescent="0.2">
      <c r="A72" s="28" t="s">
        <v>55</v>
      </c>
      <c r="B72" s="16"/>
      <c r="C72" s="1">
        <f t="shared" ref="C72:C79" si="14">B72/$B$112</f>
        <v>0</v>
      </c>
      <c r="D72" s="5">
        <f t="shared" ref="D72:D79" si="15">C72*$B$115</f>
        <v>0</v>
      </c>
      <c r="E72" s="5">
        <f>B72+D72</f>
        <v>0</v>
      </c>
      <c r="I72" s="63">
        <f>E72</f>
        <v>0</v>
      </c>
      <c r="P72" s="69">
        <f>E72</f>
        <v>0</v>
      </c>
    </row>
    <row r="73" spans="1:16" x14ac:dyDescent="0.2">
      <c r="A73" s="27" t="s">
        <v>88</v>
      </c>
      <c r="B73" s="16"/>
      <c r="C73" s="1">
        <f t="shared" si="14"/>
        <v>0</v>
      </c>
      <c r="D73" s="5">
        <f t="shared" si="15"/>
        <v>0</v>
      </c>
      <c r="E73" s="5">
        <f t="shared" si="2"/>
        <v>0</v>
      </c>
      <c r="H73" s="62">
        <f>E73</f>
        <v>0</v>
      </c>
      <c r="P73" s="69">
        <f t="shared" si="3"/>
        <v>0</v>
      </c>
    </row>
    <row r="74" spans="1:16" x14ac:dyDescent="0.2">
      <c r="A74" s="27" t="s">
        <v>56</v>
      </c>
      <c r="B74" s="16">
        <v>4</v>
      </c>
      <c r="C74" s="1">
        <f t="shared" si="14"/>
        <v>8.5269665316563628E-4</v>
      </c>
      <c r="D74" s="5">
        <f t="shared" si="15"/>
        <v>0</v>
      </c>
      <c r="E74" s="5">
        <f t="shared" si="2"/>
        <v>4</v>
      </c>
      <c r="H74" s="62">
        <f t="shared" ref="H74:H79" si="16">E74</f>
        <v>4</v>
      </c>
      <c r="P74" s="69">
        <f t="shared" si="3"/>
        <v>4</v>
      </c>
    </row>
    <row r="75" spans="1:16" x14ac:dyDescent="0.2">
      <c r="A75" s="27" t="s">
        <v>131</v>
      </c>
      <c r="B75" s="16"/>
      <c r="C75" s="1">
        <f t="shared" si="14"/>
        <v>0</v>
      </c>
      <c r="D75" s="5">
        <f t="shared" si="15"/>
        <v>0</v>
      </c>
      <c r="E75" s="5">
        <f t="shared" si="2"/>
        <v>0</v>
      </c>
      <c r="H75" s="62">
        <f t="shared" si="16"/>
        <v>0</v>
      </c>
      <c r="P75" s="69">
        <f t="shared" si="3"/>
        <v>0</v>
      </c>
    </row>
    <row r="76" spans="1:16" x14ac:dyDescent="0.2">
      <c r="A76" s="27" t="s">
        <v>125</v>
      </c>
      <c r="B76" s="16"/>
      <c r="C76" s="1">
        <f t="shared" si="14"/>
        <v>0</v>
      </c>
      <c r="D76" s="5">
        <f t="shared" si="15"/>
        <v>0</v>
      </c>
      <c r="E76" s="5">
        <f>B76+D76</f>
        <v>0</v>
      </c>
      <c r="H76" s="62">
        <f t="shared" si="16"/>
        <v>0</v>
      </c>
      <c r="P76" s="69">
        <f t="shared" si="3"/>
        <v>0</v>
      </c>
    </row>
    <row r="77" spans="1:16" x14ac:dyDescent="0.2">
      <c r="A77" s="27" t="s">
        <v>57</v>
      </c>
      <c r="B77" s="16"/>
      <c r="C77" s="1">
        <f t="shared" si="14"/>
        <v>0</v>
      </c>
      <c r="D77" s="5">
        <f t="shared" si="15"/>
        <v>0</v>
      </c>
      <c r="E77" s="5">
        <f>B77+D77</f>
        <v>0</v>
      </c>
      <c r="H77" s="62">
        <f t="shared" si="16"/>
        <v>0</v>
      </c>
      <c r="P77" s="69">
        <f t="shared" si="3"/>
        <v>0</v>
      </c>
    </row>
    <row r="78" spans="1:16" x14ac:dyDescent="0.2">
      <c r="A78" s="27" t="s">
        <v>89</v>
      </c>
      <c r="B78" s="16"/>
      <c r="C78" s="1">
        <f t="shared" si="14"/>
        <v>0</v>
      </c>
      <c r="D78" s="5">
        <f t="shared" si="15"/>
        <v>0</v>
      </c>
      <c r="E78" s="5">
        <f t="shared" si="2"/>
        <v>0</v>
      </c>
      <c r="H78" s="62">
        <f t="shared" si="16"/>
        <v>0</v>
      </c>
      <c r="P78" s="69">
        <f t="shared" si="3"/>
        <v>0</v>
      </c>
    </row>
    <row r="79" spans="1:16" x14ac:dyDescent="0.2">
      <c r="A79" s="27" t="s">
        <v>58</v>
      </c>
      <c r="B79" s="16">
        <v>4</v>
      </c>
      <c r="C79" s="1">
        <f t="shared" si="14"/>
        <v>8.5269665316563628E-4</v>
      </c>
      <c r="D79" s="5">
        <f t="shared" si="15"/>
        <v>0</v>
      </c>
      <c r="E79" s="5">
        <f t="shared" si="2"/>
        <v>4</v>
      </c>
      <c r="H79" s="62">
        <f t="shared" si="16"/>
        <v>4</v>
      </c>
      <c r="P79" s="69">
        <f t="shared" si="3"/>
        <v>4</v>
      </c>
    </row>
    <row r="80" spans="1:16" x14ac:dyDescent="0.2">
      <c r="A80" s="27" t="s">
        <v>184</v>
      </c>
      <c r="B80" s="16">
        <v>6</v>
      </c>
      <c r="C80" s="1">
        <f t="shared" ref="C80" si="17">B80/$B$112</f>
        <v>1.2790449797484545E-3</v>
      </c>
      <c r="D80" s="5">
        <f t="shared" ref="D80" si="18">C80*$B$115</f>
        <v>0</v>
      </c>
      <c r="E80" s="5">
        <f t="shared" ref="E80" si="19">B80+D80</f>
        <v>6</v>
      </c>
      <c r="H80" s="62">
        <f t="shared" ref="H80" si="20">E80</f>
        <v>6</v>
      </c>
      <c r="P80" s="69">
        <f t="shared" ref="P80" si="21">E80</f>
        <v>6</v>
      </c>
    </row>
    <row r="81" spans="1:16" x14ac:dyDescent="0.2">
      <c r="A81" s="28" t="s">
        <v>190</v>
      </c>
      <c r="B81" s="16"/>
      <c r="C81" s="1">
        <f t="shared" ref="C81:C110" si="22">B81/$B$112</f>
        <v>0</v>
      </c>
      <c r="D81" s="5">
        <f t="shared" ref="D81:D110" si="23">C81*$B$115</f>
        <v>0</v>
      </c>
      <c r="E81" s="5">
        <f t="shared" si="2"/>
        <v>0</v>
      </c>
      <c r="I81" s="63">
        <f>E81</f>
        <v>0</v>
      </c>
      <c r="P81" s="69">
        <f t="shared" si="3"/>
        <v>0</v>
      </c>
    </row>
    <row r="82" spans="1:16" x14ac:dyDescent="0.2">
      <c r="A82" s="28" t="s">
        <v>90</v>
      </c>
      <c r="B82" s="16"/>
      <c r="C82" s="1">
        <f t="shared" si="22"/>
        <v>0</v>
      </c>
      <c r="D82" s="5">
        <f t="shared" si="23"/>
        <v>0</v>
      </c>
      <c r="E82" s="5">
        <f t="shared" si="2"/>
        <v>0</v>
      </c>
      <c r="I82" s="63">
        <f t="shared" ref="I82:I90" si="24">E82</f>
        <v>0</v>
      </c>
      <c r="P82" s="69">
        <f t="shared" si="3"/>
        <v>0</v>
      </c>
    </row>
    <row r="83" spans="1:16" x14ac:dyDescent="0.2">
      <c r="A83" s="28" t="s">
        <v>91</v>
      </c>
      <c r="B83" s="16"/>
      <c r="C83" s="1">
        <f t="shared" si="22"/>
        <v>0</v>
      </c>
      <c r="D83" s="5">
        <f t="shared" si="23"/>
        <v>0</v>
      </c>
      <c r="E83" s="5">
        <f t="shared" si="2"/>
        <v>0</v>
      </c>
      <c r="I83" s="63">
        <f t="shared" si="24"/>
        <v>0</v>
      </c>
      <c r="P83" s="69">
        <f t="shared" si="3"/>
        <v>0</v>
      </c>
    </row>
    <row r="84" spans="1:16" x14ac:dyDescent="0.2">
      <c r="A84" s="28" t="s">
        <v>92</v>
      </c>
      <c r="B84" s="16"/>
      <c r="C84" s="1">
        <f t="shared" si="22"/>
        <v>0</v>
      </c>
      <c r="D84" s="5">
        <f t="shared" si="23"/>
        <v>0</v>
      </c>
      <c r="E84" s="5">
        <f t="shared" si="2"/>
        <v>0</v>
      </c>
      <c r="I84" s="63">
        <f t="shared" si="24"/>
        <v>0</v>
      </c>
      <c r="P84" s="69">
        <f t="shared" si="3"/>
        <v>0</v>
      </c>
    </row>
    <row r="85" spans="1:16" x14ac:dyDescent="0.2">
      <c r="A85" s="28" t="s">
        <v>93</v>
      </c>
      <c r="B85" s="16"/>
      <c r="C85" s="1">
        <f t="shared" si="22"/>
        <v>0</v>
      </c>
      <c r="D85" s="5">
        <f t="shared" si="23"/>
        <v>0</v>
      </c>
      <c r="E85" s="5">
        <f t="shared" si="2"/>
        <v>0</v>
      </c>
      <c r="I85" s="63">
        <f t="shared" si="24"/>
        <v>0</v>
      </c>
      <c r="P85" s="69">
        <f t="shared" ref="P85:P110" si="25">E85</f>
        <v>0</v>
      </c>
    </row>
    <row r="86" spans="1:16" x14ac:dyDescent="0.2">
      <c r="A86" s="28" t="s">
        <v>94</v>
      </c>
      <c r="B86" s="16"/>
      <c r="C86" s="1">
        <f t="shared" si="22"/>
        <v>0</v>
      </c>
      <c r="D86" s="5">
        <f t="shared" si="23"/>
        <v>0</v>
      </c>
      <c r="E86" s="5">
        <f t="shared" si="2"/>
        <v>0</v>
      </c>
      <c r="I86" s="63">
        <f t="shared" si="24"/>
        <v>0</v>
      </c>
      <c r="P86" s="69">
        <f t="shared" si="25"/>
        <v>0</v>
      </c>
    </row>
    <row r="87" spans="1:16" x14ac:dyDescent="0.2">
      <c r="A87" s="28" t="s">
        <v>95</v>
      </c>
      <c r="B87" s="16"/>
      <c r="C87" s="1">
        <f t="shared" si="22"/>
        <v>0</v>
      </c>
      <c r="D87" s="5">
        <f t="shared" si="23"/>
        <v>0</v>
      </c>
      <c r="E87" s="5">
        <f t="shared" si="2"/>
        <v>0</v>
      </c>
      <c r="I87" s="63">
        <f t="shared" si="24"/>
        <v>0</v>
      </c>
      <c r="P87" s="69">
        <f t="shared" si="25"/>
        <v>0</v>
      </c>
    </row>
    <row r="88" spans="1:16" x14ac:dyDescent="0.2">
      <c r="A88" s="28" t="s">
        <v>132</v>
      </c>
      <c r="B88" s="16"/>
      <c r="C88" s="1">
        <f t="shared" si="22"/>
        <v>0</v>
      </c>
      <c r="D88" s="5">
        <f t="shared" si="23"/>
        <v>0</v>
      </c>
      <c r="E88" s="5">
        <f t="shared" si="2"/>
        <v>0</v>
      </c>
      <c r="I88" s="63">
        <f t="shared" si="24"/>
        <v>0</v>
      </c>
      <c r="P88" s="69">
        <f t="shared" si="25"/>
        <v>0</v>
      </c>
    </row>
    <row r="89" spans="1:16" x14ac:dyDescent="0.2">
      <c r="A89" s="28" t="s">
        <v>133</v>
      </c>
      <c r="B89" s="16"/>
      <c r="C89" s="1">
        <f t="shared" si="22"/>
        <v>0</v>
      </c>
      <c r="D89" s="5">
        <f t="shared" si="23"/>
        <v>0</v>
      </c>
      <c r="E89" s="5">
        <f t="shared" si="2"/>
        <v>0</v>
      </c>
      <c r="I89" s="63">
        <f t="shared" si="24"/>
        <v>0</v>
      </c>
      <c r="P89" s="69">
        <f t="shared" si="25"/>
        <v>0</v>
      </c>
    </row>
    <row r="90" spans="1:16" x14ac:dyDescent="0.2">
      <c r="A90" s="28" t="s">
        <v>96</v>
      </c>
      <c r="B90" s="16"/>
      <c r="C90" s="1">
        <f t="shared" si="22"/>
        <v>0</v>
      </c>
      <c r="D90" s="5">
        <f t="shared" si="23"/>
        <v>0</v>
      </c>
      <c r="E90" s="5">
        <f t="shared" si="2"/>
        <v>0</v>
      </c>
      <c r="I90" s="63">
        <f t="shared" si="24"/>
        <v>0</v>
      </c>
      <c r="P90" s="69">
        <f t="shared" si="25"/>
        <v>0</v>
      </c>
    </row>
    <row r="91" spans="1:16" x14ac:dyDescent="0.2">
      <c r="A91" s="30" t="s">
        <v>59</v>
      </c>
      <c r="B91" s="16"/>
      <c r="C91" s="1">
        <f t="shared" si="22"/>
        <v>0</v>
      </c>
      <c r="D91" s="5">
        <f t="shared" si="23"/>
        <v>0</v>
      </c>
      <c r="E91" s="5">
        <f t="shared" si="2"/>
        <v>0</v>
      </c>
      <c r="J91" s="67">
        <f>E91</f>
        <v>0</v>
      </c>
      <c r="P91" s="69">
        <f t="shared" si="25"/>
        <v>0</v>
      </c>
    </row>
    <row r="92" spans="1:16" x14ac:dyDescent="0.2">
      <c r="A92" s="30" t="s">
        <v>60</v>
      </c>
      <c r="B92" s="16"/>
      <c r="C92" s="1">
        <f t="shared" si="22"/>
        <v>0</v>
      </c>
      <c r="D92" s="5">
        <f t="shared" si="23"/>
        <v>0</v>
      </c>
      <c r="E92" s="5">
        <f t="shared" si="2"/>
        <v>0</v>
      </c>
      <c r="J92" s="67">
        <f t="shared" ref="J92:J98" si="26">E92</f>
        <v>0</v>
      </c>
      <c r="P92" s="69">
        <f t="shared" si="25"/>
        <v>0</v>
      </c>
    </row>
    <row r="93" spans="1:16" x14ac:dyDescent="0.2">
      <c r="A93" s="30" t="s">
        <v>62</v>
      </c>
      <c r="B93" s="16"/>
      <c r="C93" s="1">
        <f t="shared" si="22"/>
        <v>0</v>
      </c>
      <c r="D93" s="5">
        <f t="shared" si="23"/>
        <v>0</v>
      </c>
      <c r="E93" s="5">
        <f t="shared" si="2"/>
        <v>0</v>
      </c>
      <c r="J93" s="67">
        <f t="shared" si="26"/>
        <v>0</v>
      </c>
      <c r="P93" s="69">
        <f t="shared" si="25"/>
        <v>0</v>
      </c>
    </row>
    <row r="94" spans="1:16" x14ac:dyDescent="0.2">
      <c r="A94" s="30" t="s">
        <v>63</v>
      </c>
      <c r="B94" s="16"/>
      <c r="C94" s="1">
        <f t="shared" si="22"/>
        <v>0</v>
      </c>
      <c r="D94" s="5">
        <f t="shared" si="23"/>
        <v>0</v>
      </c>
      <c r="E94" s="5">
        <f t="shared" si="2"/>
        <v>0</v>
      </c>
      <c r="J94" s="67">
        <f t="shared" si="26"/>
        <v>0</v>
      </c>
      <c r="P94" s="69">
        <f t="shared" si="25"/>
        <v>0</v>
      </c>
    </row>
    <row r="95" spans="1:16" x14ac:dyDescent="0.2">
      <c r="A95" s="31" t="s">
        <v>182</v>
      </c>
      <c r="B95" s="16"/>
      <c r="C95" s="1">
        <f t="shared" si="22"/>
        <v>0</v>
      </c>
      <c r="D95" s="5">
        <f t="shared" si="23"/>
        <v>0</v>
      </c>
      <c r="E95" s="5">
        <f>B95+D95</f>
        <v>0</v>
      </c>
      <c r="L95" s="68">
        <f>E95</f>
        <v>0</v>
      </c>
      <c r="P95" s="69">
        <f>E95</f>
        <v>0</v>
      </c>
    </row>
    <row r="96" spans="1:16" x14ac:dyDescent="0.2">
      <c r="A96" s="30" t="s">
        <v>69</v>
      </c>
      <c r="B96" s="16"/>
      <c r="C96" s="1">
        <f t="shared" si="22"/>
        <v>0</v>
      </c>
      <c r="D96" s="5">
        <f t="shared" si="23"/>
        <v>0</v>
      </c>
      <c r="E96" s="5">
        <f t="shared" si="2"/>
        <v>0</v>
      </c>
      <c r="J96" s="67">
        <f t="shared" si="26"/>
        <v>0</v>
      </c>
      <c r="P96" s="69">
        <f t="shared" si="25"/>
        <v>0</v>
      </c>
    </row>
    <row r="97" spans="1:16" x14ac:dyDescent="0.2">
      <c r="A97" s="30" t="s">
        <v>101</v>
      </c>
      <c r="B97" s="16"/>
      <c r="C97" s="1">
        <f t="shared" si="22"/>
        <v>0</v>
      </c>
      <c r="D97" s="5">
        <f t="shared" si="23"/>
        <v>0</v>
      </c>
      <c r="E97" s="5">
        <f t="shared" si="2"/>
        <v>0</v>
      </c>
      <c r="J97" s="67">
        <f t="shared" si="26"/>
        <v>0</v>
      </c>
      <c r="P97" s="69">
        <f t="shared" si="25"/>
        <v>0</v>
      </c>
    </row>
    <row r="98" spans="1:16" x14ac:dyDescent="0.2">
      <c r="A98" s="30" t="s">
        <v>70</v>
      </c>
      <c r="B98" s="16">
        <v>1</v>
      </c>
      <c r="C98" s="1">
        <f t="shared" si="22"/>
        <v>2.1317416329140907E-4</v>
      </c>
      <c r="D98" s="5">
        <f t="shared" si="23"/>
        <v>0</v>
      </c>
      <c r="E98" s="5">
        <f t="shared" si="2"/>
        <v>1</v>
      </c>
      <c r="J98" s="67">
        <f t="shared" si="26"/>
        <v>1</v>
      </c>
      <c r="P98" s="69">
        <f t="shared" si="25"/>
        <v>1</v>
      </c>
    </row>
    <row r="99" spans="1:16" x14ac:dyDescent="0.2">
      <c r="A99" s="31" t="s">
        <v>97</v>
      </c>
      <c r="B99" s="16"/>
      <c r="C99" s="1">
        <f t="shared" si="22"/>
        <v>0</v>
      </c>
      <c r="D99" s="5">
        <f t="shared" si="23"/>
        <v>0</v>
      </c>
      <c r="E99" s="5">
        <f t="shared" si="2"/>
        <v>0</v>
      </c>
      <c r="L99" s="68">
        <f>E99</f>
        <v>0</v>
      </c>
      <c r="P99" s="69">
        <f t="shared" si="25"/>
        <v>0</v>
      </c>
    </row>
    <row r="100" spans="1:16" x14ac:dyDescent="0.2">
      <c r="A100" s="31" t="s">
        <v>64</v>
      </c>
      <c r="B100" s="16"/>
      <c r="C100" s="1">
        <f t="shared" si="22"/>
        <v>0</v>
      </c>
      <c r="D100" s="5">
        <f t="shared" si="23"/>
        <v>0</v>
      </c>
      <c r="E100" s="5">
        <f t="shared" si="2"/>
        <v>0</v>
      </c>
      <c r="L100" s="90">
        <f>E100</f>
        <v>0</v>
      </c>
      <c r="P100" s="69">
        <f t="shared" si="25"/>
        <v>0</v>
      </c>
    </row>
    <row r="101" spans="1:16" x14ac:dyDescent="0.2">
      <c r="A101" s="31" t="s">
        <v>76</v>
      </c>
      <c r="B101" s="16"/>
      <c r="C101" s="1">
        <f t="shared" si="22"/>
        <v>0</v>
      </c>
      <c r="D101" s="5">
        <f t="shared" si="23"/>
        <v>0</v>
      </c>
      <c r="E101" s="5">
        <f t="shared" si="2"/>
        <v>0</v>
      </c>
      <c r="L101" s="68">
        <f>E101</f>
        <v>0</v>
      </c>
      <c r="P101" s="69">
        <f t="shared" si="25"/>
        <v>0</v>
      </c>
    </row>
    <row r="102" spans="1:16" x14ac:dyDescent="0.2">
      <c r="A102" s="31" t="s">
        <v>151</v>
      </c>
      <c r="B102" s="16"/>
      <c r="C102" s="1">
        <f t="shared" si="22"/>
        <v>0</v>
      </c>
      <c r="D102" s="5">
        <f t="shared" si="23"/>
        <v>0</v>
      </c>
      <c r="E102" s="5">
        <f t="shared" si="2"/>
        <v>0</v>
      </c>
      <c r="L102" s="68">
        <f>E102</f>
        <v>0</v>
      </c>
      <c r="P102" s="69">
        <f t="shared" si="25"/>
        <v>0</v>
      </c>
    </row>
    <row r="103" spans="1:16" x14ac:dyDescent="0.2">
      <c r="A103" s="32" t="s">
        <v>65</v>
      </c>
      <c r="B103" s="16"/>
      <c r="C103" s="1">
        <f t="shared" si="22"/>
        <v>0</v>
      </c>
      <c r="D103" s="5">
        <f t="shared" si="23"/>
        <v>0</v>
      </c>
      <c r="E103" s="5">
        <f t="shared" si="2"/>
        <v>0</v>
      </c>
      <c r="M103" s="70">
        <f>E103</f>
        <v>0</v>
      </c>
      <c r="P103" s="69">
        <f t="shared" si="25"/>
        <v>0</v>
      </c>
    </row>
    <row r="104" spans="1:16" x14ac:dyDescent="0.2">
      <c r="A104" s="31" t="s">
        <v>66</v>
      </c>
      <c r="B104" s="16"/>
      <c r="C104" s="1">
        <f t="shared" si="22"/>
        <v>0</v>
      </c>
      <c r="D104" s="5">
        <f t="shared" si="23"/>
        <v>0</v>
      </c>
      <c r="E104" s="5">
        <f t="shared" si="2"/>
        <v>0</v>
      </c>
      <c r="L104" s="68">
        <f>E104</f>
        <v>0</v>
      </c>
      <c r="P104" s="69">
        <f t="shared" si="25"/>
        <v>0</v>
      </c>
    </row>
    <row r="105" spans="1:16" x14ac:dyDescent="0.2">
      <c r="A105" s="31" t="s">
        <v>152</v>
      </c>
      <c r="B105" s="16"/>
      <c r="C105" s="1">
        <f t="shared" si="22"/>
        <v>0</v>
      </c>
      <c r="D105" s="5">
        <f t="shared" si="23"/>
        <v>0</v>
      </c>
      <c r="E105" s="5">
        <f t="shared" si="2"/>
        <v>0</v>
      </c>
      <c r="L105" s="68">
        <f>E105</f>
        <v>0</v>
      </c>
      <c r="P105" s="69">
        <f t="shared" si="25"/>
        <v>0</v>
      </c>
    </row>
    <row r="106" spans="1:16" x14ac:dyDescent="0.2">
      <c r="A106" s="31" t="s">
        <v>98</v>
      </c>
      <c r="B106" s="16"/>
      <c r="C106" s="1">
        <f t="shared" si="22"/>
        <v>0</v>
      </c>
      <c r="D106" s="5">
        <f t="shared" si="23"/>
        <v>0</v>
      </c>
      <c r="E106" s="5">
        <f t="shared" si="2"/>
        <v>0</v>
      </c>
      <c r="L106" s="68">
        <f>E106</f>
        <v>0</v>
      </c>
      <c r="P106" s="69">
        <f t="shared" si="25"/>
        <v>0</v>
      </c>
    </row>
    <row r="107" spans="1:16" x14ac:dyDescent="0.2">
      <c r="A107" s="31" t="s">
        <v>99</v>
      </c>
      <c r="B107" s="16"/>
      <c r="C107" s="1">
        <f t="shared" si="22"/>
        <v>0</v>
      </c>
      <c r="D107" s="5">
        <f t="shared" si="23"/>
        <v>0</v>
      </c>
      <c r="E107" s="5">
        <f t="shared" si="2"/>
        <v>0</v>
      </c>
      <c r="L107" s="68">
        <f>E107</f>
        <v>0</v>
      </c>
      <c r="P107" s="69">
        <f t="shared" si="25"/>
        <v>0</v>
      </c>
    </row>
    <row r="108" spans="1:16" x14ac:dyDescent="0.2">
      <c r="A108" s="111" t="s">
        <v>153</v>
      </c>
      <c r="B108" s="16"/>
      <c r="C108" s="1">
        <f t="shared" si="22"/>
        <v>0</v>
      </c>
      <c r="D108" s="5">
        <f t="shared" si="23"/>
        <v>0</v>
      </c>
      <c r="E108" s="5">
        <f t="shared" si="2"/>
        <v>0</v>
      </c>
      <c r="G108" s="75"/>
      <c r="N108" s="112">
        <f>E108</f>
        <v>0</v>
      </c>
      <c r="P108" s="69"/>
    </row>
    <row r="109" spans="1:16" x14ac:dyDescent="0.2">
      <c r="A109" s="71" t="s">
        <v>154</v>
      </c>
      <c r="B109" s="16"/>
      <c r="C109" s="1">
        <f t="shared" si="22"/>
        <v>0</v>
      </c>
      <c r="D109" s="5">
        <f t="shared" si="23"/>
        <v>0</v>
      </c>
      <c r="E109" s="5">
        <f>B109+D109</f>
        <v>0</v>
      </c>
      <c r="N109" s="66">
        <f>E109</f>
        <v>0</v>
      </c>
      <c r="P109" s="69">
        <f t="shared" si="25"/>
        <v>0</v>
      </c>
    </row>
    <row r="110" spans="1:16" x14ac:dyDescent="0.2">
      <c r="A110" s="71" t="s">
        <v>67</v>
      </c>
      <c r="B110" s="16"/>
      <c r="C110" s="1">
        <f t="shared" si="22"/>
        <v>0</v>
      </c>
      <c r="D110" s="5">
        <f t="shared" si="23"/>
        <v>0</v>
      </c>
      <c r="E110" s="5">
        <f>B110+D110</f>
        <v>0</v>
      </c>
      <c r="N110" s="66">
        <f>E110</f>
        <v>0</v>
      </c>
      <c r="P110" s="69">
        <f t="shared" si="25"/>
        <v>0</v>
      </c>
    </row>
    <row r="111" spans="1:16" x14ac:dyDescent="0.2">
      <c r="A111"/>
      <c r="B111" s="16"/>
    </row>
    <row r="112" spans="1:16" x14ac:dyDescent="0.2">
      <c r="A112" s="1" t="s">
        <v>21</v>
      </c>
      <c r="B112" s="16">
        <f>SUM(B12:B110)</f>
        <v>4691</v>
      </c>
      <c r="C112" s="1">
        <f>B112/$B$113</f>
        <v>1</v>
      </c>
      <c r="E112" s="5">
        <f>SUM(E12:E110)</f>
        <v>4691</v>
      </c>
      <c r="F112" s="33">
        <f t="shared" ref="F112:P112" si="27">SUM(F12:F110)</f>
        <v>1874</v>
      </c>
      <c r="G112" s="34">
        <f t="shared" si="27"/>
        <v>12</v>
      </c>
      <c r="H112" s="35">
        <f t="shared" si="27"/>
        <v>407</v>
      </c>
      <c r="I112" s="36">
        <f t="shared" si="27"/>
        <v>787</v>
      </c>
      <c r="J112" s="37">
        <f t="shared" si="27"/>
        <v>1</v>
      </c>
      <c r="K112" s="38">
        <f t="shared" si="27"/>
        <v>0</v>
      </c>
      <c r="L112" s="39">
        <f t="shared" si="27"/>
        <v>0</v>
      </c>
      <c r="M112" s="40">
        <f t="shared" si="27"/>
        <v>0</v>
      </c>
      <c r="N112" s="41">
        <f t="shared" si="27"/>
        <v>0</v>
      </c>
      <c r="O112" s="72">
        <f>SUM(O12:O110)</f>
        <v>1610</v>
      </c>
      <c r="P112" s="5">
        <f t="shared" si="27"/>
        <v>3081</v>
      </c>
    </row>
    <row r="113" spans="1:12" x14ac:dyDescent="0.2">
      <c r="A113" s="1" t="s">
        <v>22</v>
      </c>
      <c r="B113" s="5">
        <v>4691</v>
      </c>
      <c r="D113" s="5" t="s">
        <v>20</v>
      </c>
      <c r="E113" s="5">
        <f>SUM(F112:O112)</f>
        <v>4691</v>
      </c>
    </row>
    <row r="114" spans="1:12" x14ac:dyDescent="0.2">
      <c r="B114" s="5" t="s">
        <v>20</v>
      </c>
      <c r="C114" s="5"/>
      <c r="E114" s="5">
        <f>SUM(O112:P112)</f>
        <v>4691</v>
      </c>
    </row>
    <row r="115" spans="1:12" ht="38.25" x14ac:dyDescent="0.2">
      <c r="A115" s="18" t="s">
        <v>23</v>
      </c>
      <c r="B115" s="19">
        <f>B113-B112</f>
        <v>0</v>
      </c>
    </row>
    <row r="117" spans="1:12" ht="13.5" thickBot="1" x14ac:dyDescent="0.25"/>
    <row r="118" spans="1:12" x14ac:dyDescent="0.2">
      <c r="A118" s="42"/>
      <c r="B118" s="43"/>
      <c r="C118" s="44"/>
      <c r="D118" s="43"/>
      <c r="E118" s="43"/>
      <c r="F118" s="44"/>
      <c r="G118" s="44"/>
      <c r="H118" s="44"/>
      <c r="I118" s="44"/>
      <c r="J118" s="44"/>
      <c r="K118" s="44"/>
      <c r="L118" s="45"/>
    </row>
    <row r="119" spans="1:12" x14ac:dyDescent="0.2">
      <c r="A119" s="46">
        <v>1</v>
      </c>
      <c r="B119" s="47" t="s">
        <v>107</v>
      </c>
      <c r="C119" s="48"/>
      <c r="D119" s="47"/>
      <c r="E119" s="47"/>
      <c r="F119" s="48"/>
      <c r="G119" s="48"/>
      <c r="H119" s="48"/>
      <c r="I119" s="49">
        <f>P112</f>
        <v>3081</v>
      </c>
      <c r="J119" s="48"/>
      <c r="K119" s="48"/>
      <c r="L119" s="50"/>
    </row>
    <row r="120" spans="1:12" ht="13.5" thickBot="1" x14ac:dyDescent="0.25">
      <c r="A120" s="46"/>
      <c r="B120" s="47"/>
      <c r="C120" s="48"/>
      <c r="D120" s="47"/>
      <c r="E120" s="47"/>
      <c r="F120" s="48"/>
      <c r="G120" s="48"/>
      <c r="H120" s="48"/>
      <c r="I120" s="51"/>
      <c r="J120" s="48"/>
      <c r="K120" s="48"/>
      <c r="L120" s="50"/>
    </row>
    <row r="121" spans="1:12" ht="13.5" thickBot="1" x14ac:dyDescent="0.25">
      <c r="A121" s="46"/>
      <c r="B121" s="47"/>
      <c r="C121" s="48"/>
      <c r="D121" s="47"/>
      <c r="E121" s="47"/>
      <c r="F121" s="48"/>
      <c r="G121" s="48"/>
      <c r="H121" s="48"/>
      <c r="I121" s="53" t="s">
        <v>108</v>
      </c>
      <c r="J121" s="53" t="s">
        <v>109</v>
      </c>
      <c r="K121" s="52" t="s">
        <v>12</v>
      </c>
      <c r="L121" s="50"/>
    </row>
    <row r="122" spans="1:12" x14ac:dyDescent="0.2">
      <c r="A122" s="46">
        <v>2</v>
      </c>
      <c r="B122" s="47" t="s">
        <v>110</v>
      </c>
      <c r="C122" s="48"/>
      <c r="D122" s="47"/>
      <c r="E122" s="47"/>
      <c r="F122" s="48"/>
      <c r="G122" s="48"/>
      <c r="H122" s="48"/>
      <c r="I122" s="54">
        <f>G112</f>
        <v>12</v>
      </c>
      <c r="J122" s="54">
        <f>F112</f>
        <v>1874</v>
      </c>
      <c r="K122" s="54">
        <f>I122+J122</f>
        <v>1886</v>
      </c>
      <c r="L122" s="50"/>
    </row>
    <row r="123" spans="1:12" x14ac:dyDescent="0.2">
      <c r="A123" s="46">
        <v>3</v>
      </c>
      <c r="B123" s="47" t="s">
        <v>111</v>
      </c>
      <c r="C123" s="48"/>
      <c r="D123" s="47"/>
      <c r="E123" s="47"/>
      <c r="F123" s="48"/>
      <c r="G123" s="48"/>
      <c r="H123" s="48"/>
      <c r="I123" s="54">
        <f>H112</f>
        <v>407</v>
      </c>
      <c r="J123" s="54">
        <f>I112</f>
        <v>787</v>
      </c>
      <c r="K123" s="54">
        <f>I123+J123</f>
        <v>1194</v>
      </c>
      <c r="L123" s="50"/>
    </row>
    <row r="124" spans="1:12" x14ac:dyDescent="0.2">
      <c r="A124" s="46">
        <v>4</v>
      </c>
      <c r="B124" s="47" t="s">
        <v>112</v>
      </c>
      <c r="C124" s="48"/>
      <c r="D124" s="47"/>
      <c r="E124" s="47"/>
      <c r="F124" s="48"/>
      <c r="G124" s="48"/>
      <c r="H124" s="48"/>
      <c r="I124" s="54">
        <f>J112</f>
        <v>1</v>
      </c>
      <c r="J124" s="54">
        <f>K112</f>
        <v>0</v>
      </c>
      <c r="K124" s="54">
        <f>I124+J124</f>
        <v>1</v>
      </c>
      <c r="L124" s="50"/>
    </row>
    <row r="125" spans="1:12" x14ac:dyDescent="0.2">
      <c r="A125" s="46">
        <v>5</v>
      </c>
      <c r="B125" s="47" t="s">
        <v>113</v>
      </c>
      <c r="C125" s="48"/>
      <c r="D125" s="92"/>
      <c r="E125" s="92"/>
      <c r="F125" s="93"/>
      <c r="G125" s="93"/>
      <c r="H125" s="93"/>
      <c r="I125" s="98">
        <f>L112</f>
        <v>0</v>
      </c>
      <c r="J125" s="93"/>
      <c r="K125" s="93"/>
      <c r="L125" s="99"/>
    </row>
    <row r="126" spans="1:12" x14ac:dyDescent="0.2">
      <c r="A126" s="46">
        <v>6</v>
      </c>
      <c r="B126" s="47" t="s">
        <v>114</v>
      </c>
      <c r="C126" s="48"/>
      <c r="D126" s="92"/>
      <c r="E126" s="92"/>
      <c r="F126" s="93"/>
      <c r="G126" s="93"/>
      <c r="H126" s="93"/>
      <c r="I126" s="94">
        <f>M112</f>
        <v>0</v>
      </c>
      <c r="J126" s="93"/>
      <c r="K126" s="95"/>
      <c r="L126" s="99"/>
    </row>
    <row r="127" spans="1:12" x14ac:dyDescent="0.2">
      <c r="A127" s="46">
        <v>9</v>
      </c>
      <c r="B127" s="47" t="s">
        <v>115</v>
      </c>
      <c r="C127" s="48"/>
      <c r="D127" s="92"/>
      <c r="E127" s="92"/>
      <c r="F127" s="93"/>
      <c r="G127" s="93"/>
      <c r="H127" s="93"/>
      <c r="I127" s="93"/>
      <c r="J127" s="93"/>
      <c r="K127" s="95"/>
      <c r="L127" s="99"/>
    </row>
    <row r="128" spans="1:12" x14ac:dyDescent="0.2">
      <c r="A128" s="46"/>
      <c r="B128" s="113"/>
      <c r="C128" s="113"/>
      <c r="D128" s="96"/>
      <c r="E128" s="92"/>
      <c r="F128" s="93"/>
      <c r="G128" s="93"/>
      <c r="H128" s="93"/>
      <c r="I128" s="93"/>
      <c r="J128" s="93"/>
      <c r="K128" s="95"/>
      <c r="L128" s="99"/>
    </row>
    <row r="129" spans="1:12" x14ac:dyDescent="0.2">
      <c r="A129" s="46"/>
      <c r="B129" s="96"/>
      <c r="C129" s="95"/>
      <c r="D129" s="96"/>
      <c r="E129" s="92"/>
      <c r="F129" s="93"/>
      <c r="G129" s="93"/>
      <c r="H129" s="93"/>
      <c r="I129" s="93"/>
      <c r="J129" s="93"/>
      <c r="K129" s="95"/>
      <c r="L129" s="99"/>
    </row>
    <row r="130" spans="1:12" x14ac:dyDescent="0.2">
      <c r="A130" s="46"/>
      <c r="B130" s="96"/>
      <c r="C130" s="95"/>
      <c r="D130" s="96"/>
      <c r="E130" s="92"/>
      <c r="F130" s="93"/>
      <c r="G130" s="93"/>
      <c r="H130" s="93"/>
      <c r="I130" s="93"/>
      <c r="J130" s="93"/>
      <c r="K130" s="93"/>
      <c r="L130" s="99"/>
    </row>
    <row r="131" spans="1:12" x14ac:dyDescent="0.2">
      <c r="A131" s="46"/>
      <c r="B131" s="47" t="s">
        <v>118</v>
      </c>
      <c r="C131" s="47"/>
      <c r="D131" s="47" t="s">
        <v>117</v>
      </c>
      <c r="E131" s="47">
        <f>SUM(I23:I32)</f>
        <v>46</v>
      </c>
      <c r="F131" s="47" t="s">
        <v>116</v>
      </c>
      <c r="G131" s="47">
        <f>SUM(I59:I72)</f>
        <v>716</v>
      </c>
      <c r="H131" s="93"/>
      <c r="I131" s="93"/>
      <c r="J131" s="93"/>
      <c r="K131" s="93"/>
      <c r="L131" s="99"/>
    </row>
    <row r="132" spans="1:12" x14ac:dyDescent="0.2">
      <c r="A132" s="46"/>
      <c r="B132" s="47"/>
      <c r="C132" s="47"/>
      <c r="D132" s="96"/>
      <c r="E132" s="92"/>
      <c r="F132" s="93"/>
      <c r="G132" s="93"/>
      <c r="H132" s="93"/>
      <c r="I132" s="93"/>
      <c r="J132" s="93"/>
      <c r="K132" s="93"/>
      <c r="L132" s="99"/>
    </row>
    <row r="133" spans="1:12" x14ac:dyDescent="0.2">
      <c r="A133" s="46"/>
      <c r="B133" s="47" t="s">
        <v>119</v>
      </c>
      <c r="C133" s="47" t="s">
        <v>208</v>
      </c>
      <c r="D133" s="96"/>
      <c r="E133" s="92"/>
      <c r="F133" s="93"/>
      <c r="G133" s="93"/>
      <c r="H133" s="93"/>
      <c r="I133" s="93"/>
      <c r="J133" s="93"/>
      <c r="K133" s="93"/>
      <c r="L133" s="99"/>
    </row>
    <row r="134" spans="1:12" x14ac:dyDescent="0.2">
      <c r="A134" s="46"/>
      <c r="B134" s="47"/>
      <c r="C134" s="47"/>
      <c r="D134" s="96"/>
      <c r="E134" s="92"/>
      <c r="F134" s="93"/>
      <c r="G134" s="93"/>
      <c r="H134" s="93"/>
      <c r="I134" s="93"/>
      <c r="J134" s="93"/>
      <c r="K134" s="93"/>
      <c r="L134" s="99"/>
    </row>
    <row r="135" spans="1:12" ht="13.5" thickBot="1" x14ac:dyDescent="0.25">
      <c r="A135" s="56"/>
      <c r="B135" s="57"/>
      <c r="C135" s="58"/>
      <c r="D135" s="100"/>
      <c r="E135" s="100"/>
      <c r="F135" s="101"/>
      <c r="G135" s="101"/>
      <c r="H135" s="101"/>
      <c r="I135" s="101"/>
      <c r="J135" s="101"/>
      <c r="K135" s="101"/>
      <c r="L135" s="102"/>
    </row>
  </sheetData>
  <mergeCells count="1">
    <mergeCell ref="A2:P2"/>
  </mergeCells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zoomScale="80" zoomScaleNormal="80" workbookViewId="0">
      <pane ySplit="11" topLeftCell="A94" activePane="bottomLeft" state="frozen"/>
      <selection pane="bottomLeft" activeCell="B112" sqref="B112:H112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140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4" t="s">
        <v>19</v>
      </c>
      <c r="P11" s="10" t="s">
        <v>18</v>
      </c>
    </row>
    <row r="12" spans="1:16" x14ac:dyDescent="0.2">
      <c r="A12" s="27" t="s">
        <v>164</v>
      </c>
      <c r="B12"/>
      <c r="C12" s="1">
        <f t="shared" ref="C12:C26" si="0">B12/$B$94</f>
        <v>0</v>
      </c>
      <c r="D12" s="5">
        <f t="shared" ref="D12:D26" si="1">C12*$B$97</f>
        <v>0</v>
      </c>
      <c r="E12" s="5">
        <f t="shared" ref="E12:E91" si="2">B12+D12</f>
        <v>0</v>
      </c>
      <c r="H12" s="62">
        <f>E12</f>
        <v>0</v>
      </c>
      <c r="I12" s="17"/>
      <c r="P12" s="17">
        <f>E12</f>
        <v>0</v>
      </c>
    </row>
    <row r="13" spans="1:16" x14ac:dyDescent="0.2">
      <c r="A13" s="27" t="s">
        <v>134</v>
      </c>
      <c r="B13">
        <v>2</v>
      </c>
      <c r="C13" s="1">
        <f t="shared" si="0"/>
        <v>1.0117873223048515E-4</v>
      </c>
      <c r="D13" s="5">
        <f t="shared" si="1"/>
        <v>0</v>
      </c>
      <c r="E13" s="5">
        <f>B13+D13</f>
        <v>2</v>
      </c>
      <c r="H13" s="62">
        <f>E13</f>
        <v>2</v>
      </c>
      <c r="I13" s="17"/>
      <c r="P13" s="17">
        <f>E13</f>
        <v>2</v>
      </c>
    </row>
    <row r="14" spans="1:16" x14ac:dyDescent="0.2">
      <c r="A14" s="27" t="s">
        <v>183</v>
      </c>
      <c r="B14">
        <v>1</v>
      </c>
      <c r="C14" s="1">
        <f t="shared" si="0"/>
        <v>5.0589366115242574E-5</v>
      </c>
      <c r="D14" s="5">
        <f t="shared" si="1"/>
        <v>0</v>
      </c>
      <c r="E14" s="5">
        <f>B14+D14</f>
        <v>1</v>
      </c>
      <c r="H14" s="62">
        <f>E14</f>
        <v>1</v>
      </c>
      <c r="I14" s="17"/>
      <c r="P14" s="17">
        <f>E14</f>
        <v>1</v>
      </c>
    </row>
    <row r="15" spans="1:16" x14ac:dyDescent="0.2">
      <c r="A15" s="81" t="s">
        <v>120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H15" s="75"/>
      <c r="I15" s="63">
        <f>E15</f>
        <v>0</v>
      </c>
      <c r="P15" s="17">
        <f t="shared" ref="P15:P86" si="3">E15</f>
        <v>0</v>
      </c>
    </row>
    <row r="16" spans="1:16" x14ac:dyDescent="0.2">
      <c r="A16" s="28" t="s">
        <v>71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I16" s="63">
        <f>E16</f>
        <v>0</v>
      </c>
      <c r="P16" s="17">
        <f t="shared" si="3"/>
        <v>0</v>
      </c>
    </row>
    <row r="17" spans="1:16" x14ac:dyDescent="0.2">
      <c r="A17" s="28" t="s">
        <v>72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I17" s="63">
        <f>E17</f>
        <v>0</v>
      </c>
      <c r="P17" s="17">
        <f t="shared" si="3"/>
        <v>0</v>
      </c>
    </row>
    <row r="18" spans="1:16" x14ac:dyDescent="0.2">
      <c r="A18" s="27" t="s">
        <v>79</v>
      </c>
      <c r="B18">
        <v>2</v>
      </c>
      <c r="C18" s="1">
        <f t="shared" si="0"/>
        <v>1.0117873223048515E-4</v>
      </c>
      <c r="D18" s="5">
        <f t="shared" si="1"/>
        <v>0</v>
      </c>
      <c r="E18" s="5">
        <f>B18+D18</f>
        <v>2</v>
      </c>
      <c r="H18" s="62">
        <f>E18</f>
        <v>2</v>
      </c>
      <c r="P18" s="17">
        <f>E18</f>
        <v>2</v>
      </c>
    </row>
    <row r="19" spans="1:16" x14ac:dyDescent="0.2">
      <c r="A19" s="27" t="s">
        <v>80</v>
      </c>
      <c r="B19">
        <v>5</v>
      </c>
      <c r="C19" s="1">
        <f t="shared" si="0"/>
        <v>2.5294683057621288E-4</v>
      </c>
      <c r="D19" s="5">
        <f t="shared" si="1"/>
        <v>0</v>
      </c>
      <c r="E19" s="5">
        <f>B19+D19</f>
        <v>5</v>
      </c>
      <c r="H19" s="62">
        <f>E19</f>
        <v>5</v>
      </c>
      <c r="P19" s="17">
        <f>E19</f>
        <v>5</v>
      </c>
    </row>
    <row r="20" spans="1:16" x14ac:dyDescent="0.2">
      <c r="A20" s="27" t="s">
        <v>82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62">
        <f>E20</f>
        <v>0</v>
      </c>
      <c r="P20" s="17">
        <f>E20</f>
        <v>0</v>
      </c>
    </row>
    <row r="21" spans="1:16" x14ac:dyDescent="0.2">
      <c r="A21" s="87" t="s">
        <v>203</v>
      </c>
      <c r="B21">
        <v>127</v>
      </c>
      <c r="C21" s="1">
        <f t="shared" si="0"/>
        <v>6.424849496635807E-3</v>
      </c>
      <c r="D21" s="5">
        <f t="shared" si="1"/>
        <v>0</v>
      </c>
      <c r="E21" s="5">
        <f t="shared" si="2"/>
        <v>127</v>
      </c>
      <c r="H21" s="62">
        <f>E21</f>
        <v>127</v>
      </c>
      <c r="P21" s="17">
        <f>E21</f>
        <v>127</v>
      </c>
    </row>
    <row r="22" spans="1:16" x14ac:dyDescent="0.2">
      <c r="A22" s="28" t="s">
        <v>74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3">
        <f>E22</f>
        <v>0</v>
      </c>
      <c r="P22" s="17">
        <f t="shared" si="3"/>
        <v>0</v>
      </c>
    </row>
    <row r="23" spans="1:16" x14ac:dyDescent="0.2">
      <c r="A23" s="28" t="s">
        <v>27</v>
      </c>
      <c r="B23">
        <v>26</v>
      </c>
      <c r="C23" s="1">
        <f t="shared" si="0"/>
        <v>1.3153235189963071E-3</v>
      </c>
      <c r="D23" s="5">
        <f t="shared" si="1"/>
        <v>0</v>
      </c>
      <c r="E23" s="5">
        <f>B23+D23</f>
        <v>26</v>
      </c>
      <c r="I23" s="63">
        <f>E23</f>
        <v>26</v>
      </c>
      <c r="P23" s="17">
        <f t="shared" si="3"/>
        <v>26</v>
      </c>
    </row>
    <row r="24" spans="1:16" x14ac:dyDescent="0.2">
      <c r="A24" s="28" t="s">
        <v>86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63">
        <f>E24</f>
        <v>0</v>
      </c>
      <c r="P24" s="17">
        <f t="shared" si="3"/>
        <v>0</v>
      </c>
    </row>
    <row r="25" spans="1:16" x14ac:dyDescent="0.2">
      <c r="A25" s="26" t="s">
        <v>28</v>
      </c>
      <c r="B25">
        <v>143</v>
      </c>
      <c r="C25" s="1">
        <f t="shared" si="0"/>
        <v>7.2342793544796884E-3</v>
      </c>
      <c r="D25" s="5">
        <f t="shared" si="1"/>
        <v>0</v>
      </c>
      <c r="E25" s="5">
        <f t="shared" si="2"/>
        <v>143</v>
      </c>
      <c r="G25" s="64">
        <f>E25</f>
        <v>143</v>
      </c>
      <c r="P25" s="17">
        <f t="shared" si="3"/>
        <v>143</v>
      </c>
    </row>
    <row r="26" spans="1:16" x14ac:dyDescent="0.2">
      <c r="A26" s="26" t="s">
        <v>29</v>
      </c>
      <c r="B26">
        <v>8</v>
      </c>
      <c r="C26" s="1">
        <f t="shared" si="0"/>
        <v>4.0471492892194059E-4</v>
      </c>
      <c r="D26" s="5">
        <f t="shared" si="1"/>
        <v>0</v>
      </c>
      <c r="E26" s="5">
        <f t="shared" si="2"/>
        <v>8</v>
      </c>
      <c r="G26" s="64">
        <f>E26</f>
        <v>8</v>
      </c>
      <c r="P26" s="17">
        <f t="shared" si="3"/>
        <v>8</v>
      </c>
    </row>
    <row r="27" spans="1:16" x14ac:dyDescent="0.2">
      <c r="A27" s="26" t="s">
        <v>30</v>
      </c>
      <c r="B27">
        <v>0</v>
      </c>
      <c r="C27" s="1">
        <f t="shared" ref="C27" si="4">B27/$B$94</f>
        <v>0</v>
      </c>
      <c r="D27" s="5">
        <f t="shared" ref="D27" si="5">C27*$B$97</f>
        <v>0</v>
      </c>
      <c r="E27" s="5">
        <f t="shared" ref="E27" si="6">B27+D27</f>
        <v>0</v>
      </c>
      <c r="G27" s="64">
        <f>E27</f>
        <v>0</v>
      </c>
      <c r="P27" s="17">
        <f t="shared" ref="P27" si="7">E27</f>
        <v>0</v>
      </c>
    </row>
    <row r="28" spans="1:16" x14ac:dyDescent="0.2">
      <c r="A28" s="91" t="s">
        <v>31</v>
      </c>
      <c r="B28">
        <v>10845</v>
      </c>
      <c r="C28" s="1">
        <f t="shared" ref="C28:C48" si="8">B28/$B$94</f>
        <v>0.54864167551980569</v>
      </c>
      <c r="D28" s="5">
        <f t="shared" ref="D28:D48" si="9">C28*$B$97</f>
        <v>0</v>
      </c>
      <c r="E28" s="5">
        <f t="shared" si="2"/>
        <v>10845</v>
      </c>
      <c r="G28" s="75"/>
      <c r="O28" s="73">
        <f>E28</f>
        <v>10845</v>
      </c>
      <c r="P28" s="17"/>
    </row>
    <row r="29" spans="1:16" x14ac:dyDescent="0.2">
      <c r="A29" s="26" t="s">
        <v>32</v>
      </c>
      <c r="B29">
        <v>73</v>
      </c>
      <c r="C29" s="1">
        <f t="shared" si="8"/>
        <v>3.6930237264127079E-3</v>
      </c>
      <c r="D29" s="5">
        <f t="shared" si="9"/>
        <v>0</v>
      </c>
      <c r="E29" s="5">
        <f t="shared" si="2"/>
        <v>73</v>
      </c>
      <c r="G29" s="64">
        <f>E29</f>
        <v>73</v>
      </c>
      <c r="P29" s="17">
        <f t="shared" si="3"/>
        <v>73</v>
      </c>
    </row>
    <row r="30" spans="1:16" x14ac:dyDescent="0.2">
      <c r="A30" s="25" t="s">
        <v>33</v>
      </c>
      <c r="B30">
        <v>3</v>
      </c>
      <c r="C30" s="1">
        <f t="shared" si="8"/>
        <v>1.5176809834572774E-4</v>
      </c>
      <c r="D30" s="5">
        <f t="shared" si="9"/>
        <v>0</v>
      </c>
      <c r="E30" s="5">
        <f t="shared" si="2"/>
        <v>3</v>
      </c>
      <c r="F30" s="65">
        <f>E30</f>
        <v>3</v>
      </c>
      <c r="P30" s="17">
        <f t="shared" si="3"/>
        <v>3</v>
      </c>
    </row>
    <row r="31" spans="1:16" x14ac:dyDescent="0.2">
      <c r="A31" s="25" t="s">
        <v>34</v>
      </c>
      <c r="B31">
        <v>0</v>
      </c>
      <c r="C31" s="1">
        <f t="shared" si="8"/>
        <v>0</v>
      </c>
      <c r="D31" s="5">
        <f t="shared" si="9"/>
        <v>0</v>
      </c>
      <c r="E31" s="5">
        <f>B31+D31</f>
        <v>0</v>
      </c>
      <c r="F31" s="65">
        <f>E31</f>
        <v>0</v>
      </c>
      <c r="P31" s="17">
        <f>E31</f>
        <v>0</v>
      </c>
    </row>
    <row r="32" spans="1:16" x14ac:dyDescent="0.2">
      <c r="A32" s="25" t="s">
        <v>35</v>
      </c>
      <c r="B32">
        <v>231</v>
      </c>
      <c r="C32" s="1">
        <f t="shared" si="8"/>
        <v>1.1686143572621035E-2</v>
      </c>
      <c r="D32" s="5">
        <f t="shared" si="9"/>
        <v>0</v>
      </c>
      <c r="E32" s="5">
        <f t="shared" si="2"/>
        <v>231</v>
      </c>
      <c r="F32" s="65">
        <f t="shared" ref="F32:F39" si="10">E32</f>
        <v>231</v>
      </c>
      <c r="P32" s="17">
        <f t="shared" si="3"/>
        <v>231</v>
      </c>
    </row>
    <row r="33" spans="1:16" x14ac:dyDescent="0.2">
      <c r="A33" s="25" t="s">
        <v>36</v>
      </c>
      <c r="B33">
        <v>325</v>
      </c>
      <c r="C33" s="1">
        <f t="shared" si="8"/>
        <v>1.6441543987453837E-2</v>
      </c>
      <c r="D33" s="5">
        <f t="shared" si="9"/>
        <v>0</v>
      </c>
      <c r="E33" s="5">
        <f>B33+D33</f>
        <v>325</v>
      </c>
      <c r="F33" s="65">
        <f>E33</f>
        <v>325</v>
      </c>
      <c r="P33" s="17">
        <f>E33</f>
        <v>325</v>
      </c>
    </row>
    <row r="34" spans="1:16" x14ac:dyDescent="0.2">
      <c r="A34" s="25" t="s">
        <v>37</v>
      </c>
      <c r="B34">
        <v>0</v>
      </c>
      <c r="C34" s="1">
        <f t="shared" si="8"/>
        <v>0</v>
      </c>
      <c r="D34" s="5">
        <f t="shared" si="9"/>
        <v>0</v>
      </c>
      <c r="E34" s="5">
        <f t="shared" si="2"/>
        <v>0</v>
      </c>
      <c r="F34" s="65">
        <f t="shared" si="10"/>
        <v>0</v>
      </c>
      <c r="P34" s="17">
        <f t="shared" si="3"/>
        <v>0</v>
      </c>
    </row>
    <row r="35" spans="1:16" x14ac:dyDescent="0.2">
      <c r="A35" s="25" t="s">
        <v>38</v>
      </c>
      <c r="B35">
        <v>10</v>
      </c>
      <c r="C35" s="1">
        <f t="shared" si="8"/>
        <v>5.0589366115242577E-4</v>
      </c>
      <c r="D35" s="5">
        <f t="shared" si="9"/>
        <v>0</v>
      </c>
      <c r="E35" s="5">
        <f t="shared" si="2"/>
        <v>10</v>
      </c>
      <c r="F35" s="65">
        <f t="shared" si="10"/>
        <v>10</v>
      </c>
      <c r="P35" s="17">
        <f t="shared" si="3"/>
        <v>10</v>
      </c>
    </row>
    <row r="36" spans="1:16" x14ac:dyDescent="0.2">
      <c r="A36" s="25" t="s">
        <v>39</v>
      </c>
      <c r="B36">
        <v>1</v>
      </c>
      <c r="C36" s="1">
        <f t="shared" si="8"/>
        <v>5.0589366115242574E-5</v>
      </c>
      <c r="D36" s="5">
        <f t="shared" si="9"/>
        <v>0</v>
      </c>
      <c r="E36" s="5">
        <f t="shared" si="2"/>
        <v>1</v>
      </c>
      <c r="F36" s="65">
        <f t="shared" si="10"/>
        <v>1</v>
      </c>
      <c r="P36" s="17">
        <f t="shared" si="3"/>
        <v>1</v>
      </c>
    </row>
    <row r="37" spans="1:16" x14ac:dyDescent="0.2">
      <c r="A37" s="25" t="s">
        <v>175</v>
      </c>
      <c r="B37">
        <v>3</v>
      </c>
      <c r="C37" s="1">
        <f t="shared" si="8"/>
        <v>1.5176809834572774E-4</v>
      </c>
      <c r="D37" s="5">
        <f t="shared" si="9"/>
        <v>0</v>
      </c>
      <c r="E37" s="5">
        <f>B37+D37</f>
        <v>3</v>
      </c>
      <c r="F37" s="65">
        <f>E37</f>
        <v>3</v>
      </c>
      <c r="P37" s="17">
        <f>E37</f>
        <v>3</v>
      </c>
    </row>
    <row r="38" spans="1:16" x14ac:dyDescent="0.2">
      <c r="A38" s="25" t="s">
        <v>41</v>
      </c>
      <c r="B38">
        <v>3</v>
      </c>
      <c r="C38" s="1">
        <f t="shared" si="8"/>
        <v>1.5176809834572774E-4</v>
      </c>
      <c r="D38" s="5">
        <f t="shared" si="9"/>
        <v>0</v>
      </c>
      <c r="E38" s="5">
        <f t="shared" si="2"/>
        <v>3</v>
      </c>
      <c r="F38" s="65">
        <f t="shared" si="10"/>
        <v>3</v>
      </c>
      <c r="P38" s="17">
        <f t="shared" si="3"/>
        <v>3</v>
      </c>
    </row>
    <row r="39" spans="1:16" x14ac:dyDescent="0.2">
      <c r="A39" s="25" t="s">
        <v>42</v>
      </c>
      <c r="B39">
        <v>2999</v>
      </c>
      <c r="C39" s="1">
        <f t="shared" si="8"/>
        <v>0.15171750897961248</v>
      </c>
      <c r="D39" s="5">
        <f t="shared" si="9"/>
        <v>0</v>
      </c>
      <c r="E39" s="5">
        <f t="shared" si="2"/>
        <v>2999</v>
      </c>
      <c r="F39" s="65">
        <f t="shared" si="10"/>
        <v>2999</v>
      </c>
      <c r="P39" s="17">
        <f t="shared" si="3"/>
        <v>2999</v>
      </c>
    </row>
    <row r="40" spans="1:16" x14ac:dyDescent="0.2">
      <c r="A40" s="26" t="s">
        <v>43</v>
      </c>
      <c r="B40">
        <v>91</v>
      </c>
      <c r="C40" s="1">
        <f t="shared" si="8"/>
        <v>4.6036323164870743E-3</v>
      </c>
      <c r="D40" s="5">
        <f t="shared" si="9"/>
        <v>0</v>
      </c>
      <c r="E40" s="5">
        <f t="shared" si="2"/>
        <v>91</v>
      </c>
      <c r="G40" s="64">
        <f>E40</f>
        <v>91</v>
      </c>
      <c r="P40" s="17">
        <f t="shared" si="3"/>
        <v>91</v>
      </c>
    </row>
    <row r="41" spans="1:16" x14ac:dyDescent="0.2">
      <c r="A41" s="25" t="s">
        <v>44</v>
      </c>
      <c r="B41">
        <v>0</v>
      </c>
      <c r="C41" s="1">
        <f t="shared" si="8"/>
        <v>0</v>
      </c>
      <c r="D41" s="5">
        <f t="shared" si="9"/>
        <v>0</v>
      </c>
      <c r="E41" s="5">
        <f t="shared" si="2"/>
        <v>0</v>
      </c>
      <c r="F41" s="65">
        <f>E41</f>
        <v>0</v>
      </c>
      <c r="P41" s="17">
        <f t="shared" si="3"/>
        <v>0</v>
      </c>
    </row>
    <row r="42" spans="1:16" x14ac:dyDescent="0.2">
      <c r="A42" s="25" t="s">
        <v>45</v>
      </c>
      <c r="B42">
        <v>186</v>
      </c>
      <c r="C42" s="1">
        <f t="shared" si="8"/>
        <v>9.4096220974351184E-3</v>
      </c>
      <c r="D42" s="5">
        <f t="shared" si="9"/>
        <v>0</v>
      </c>
      <c r="E42" s="5">
        <f t="shared" si="2"/>
        <v>186</v>
      </c>
      <c r="F42" s="65">
        <f>E42</f>
        <v>186</v>
      </c>
      <c r="P42" s="17">
        <f t="shared" si="3"/>
        <v>186</v>
      </c>
    </row>
    <row r="43" spans="1:16" x14ac:dyDescent="0.2">
      <c r="A43" s="25" t="s">
        <v>46</v>
      </c>
      <c r="B43">
        <v>271</v>
      </c>
      <c r="C43" s="1">
        <f t="shared" si="8"/>
        <v>1.3709718217230738E-2</v>
      </c>
      <c r="D43" s="5">
        <f t="shared" si="9"/>
        <v>0</v>
      </c>
      <c r="E43" s="5">
        <f t="shared" si="2"/>
        <v>271</v>
      </c>
      <c r="F43" s="65">
        <f>E43</f>
        <v>271</v>
      </c>
      <c r="P43" s="17">
        <f t="shared" si="3"/>
        <v>271</v>
      </c>
    </row>
    <row r="44" spans="1:16" x14ac:dyDescent="0.2">
      <c r="A44" s="29" t="s">
        <v>47</v>
      </c>
      <c r="B44"/>
      <c r="C44" s="1">
        <f t="shared" si="8"/>
        <v>0</v>
      </c>
      <c r="D44" s="5">
        <f t="shared" si="9"/>
        <v>0</v>
      </c>
      <c r="E44" s="5">
        <f t="shared" si="2"/>
        <v>0</v>
      </c>
      <c r="N44" s="66">
        <f>E44</f>
        <v>0</v>
      </c>
      <c r="P44" s="17">
        <f t="shared" si="3"/>
        <v>0</v>
      </c>
    </row>
    <row r="45" spans="1:16" x14ac:dyDescent="0.2">
      <c r="A45" s="27" t="s">
        <v>48</v>
      </c>
      <c r="B45"/>
      <c r="C45" s="1">
        <f t="shared" si="8"/>
        <v>0</v>
      </c>
      <c r="D45" s="5">
        <f t="shared" si="9"/>
        <v>0</v>
      </c>
      <c r="E45" s="5">
        <f t="shared" si="2"/>
        <v>0</v>
      </c>
      <c r="H45" s="62">
        <f>E45</f>
        <v>0</v>
      </c>
      <c r="P45" s="17">
        <f t="shared" si="3"/>
        <v>0</v>
      </c>
    </row>
    <row r="46" spans="1:16" x14ac:dyDescent="0.2">
      <c r="A46" s="27" t="s">
        <v>121</v>
      </c>
      <c r="B46">
        <v>163</v>
      </c>
      <c r="C46" s="1">
        <f t="shared" si="8"/>
        <v>8.2460666767845397E-3</v>
      </c>
      <c r="D46" s="5">
        <f t="shared" si="9"/>
        <v>0</v>
      </c>
      <c r="E46" s="5">
        <f>B46+D46</f>
        <v>163</v>
      </c>
      <c r="H46" s="62">
        <f>E46</f>
        <v>163</v>
      </c>
      <c r="P46" s="17">
        <f t="shared" si="3"/>
        <v>163</v>
      </c>
    </row>
    <row r="47" spans="1:16" x14ac:dyDescent="0.2">
      <c r="A47" s="27" t="s">
        <v>122</v>
      </c>
      <c r="B47"/>
      <c r="C47" s="1">
        <f t="shared" si="8"/>
        <v>0</v>
      </c>
      <c r="D47" s="5">
        <f t="shared" si="9"/>
        <v>0</v>
      </c>
      <c r="E47" s="5">
        <f t="shared" si="2"/>
        <v>0</v>
      </c>
      <c r="H47" s="62">
        <f>E47</f>
        <v>0</v>
      </c>
      <c r="P47" s="17">
        <f t="shared" si="3"/>
        <v>0</v>
      </c>
    </row>
    <row r="48" spans="1:16" x14ac:dyDescent="0.2">
      <c r="A48" s="27" t="s">
        <v>87</v>
      </c>
      <c r="B48"/>
      <c r="C48" s="1">
        <f t="shared" si="8"/>
        <v>0</v>
      </c>
      <c r="D48" s="5">
        <f t="shared" si="9"/>
        <v>0</v>
      </c>
      <c r="E48" s="5">
        <f t="shared" si="2"/>
        <v>0</v>
      </c>
      <c r="H48" s="62">
        <f>E48</f>
        <v>0</v>
      </c>
      <c r="P48" s="17">
        <f t="shared" si="3"/>
        <v>0</v>
      </c>
    </row>
    <row r="49" spans="1:16" x14ac:dyDescent="0.2">
      <c r="A49" s="27" t="s">
        <v>75</v>
      </c>
      <c r="B49">
        <v>1</v>
      </c>
      <c r="C49" s="1">
        <f t="shared" ref="C49" si="11">B49/$B$94</f>
        <v>5.0589366115242574E-5</v>
      </c>
      <c r="D49" s="5">
        <f t="shared" ref="D49" si="12">C49*$B$97</f>
        <v>0</v>
      </c>
      <c r="E49" s="5">
        <f t="shared" ref="E49" si="13">B49+D49</f>
        <v>1</v>
      </c>
      <c r="H49" s="62">
        <f>E49</f>
        <v>1</v>
      </c>
      <c r="P49" s="17">
        <f t="shared" ref="P49" si="14">E49</f>
        <v>1</v>
      </c>
    </row>
    <row r="50" spans="1:16" x14ac:dyDescent="0.2">
      <c r="A50" s="82" t="s">
        <v>49</v>
      </c>
      <c r="B50">
        <v>2</v>
      </c>
      <c r="C50" s="1">
        <f t="shared" ref="C50:C60" si="15">B50/$B$94</f>
        <v>1.0117873223048515E-4</v>
      </c>
      <c r="D50" s="5">
        <f t="shared" ref="D50:D60" si="16">C50*$B$97</f>
        <v>0</v>
      </c>
      <c r="E50" s="5">
        <f>B50+D50</f>
        <v>2</v>
      </c>
      <c r="H50" s="62">
        <f>E50</f>
        <v>2</v>
      </c>
      <c r="P50" s="17">
        <f t="shared" si="3"/>
        <v>2</v>
      </c>
    </row>
    <row r="51" spans="1:16" x14ac:dyDescent="0.2">
      <c r="A51" s="81" t="s">
        <v>199</v>
      </c>
      <c r="B51"/>
      <c r="C51" s="1">
        <f t="shared" si="15"/>
        <v>0</v>
      </c>
      <c r="D51" s="5">
        <f t="shared" si="16"/>
        <v>0</v>
      </c>
      <c r="E51" s="5">
        <f>B51+D51</f>
        <v>0</v>
      </c>
      <c r="H51" s="75"/>
      <c r="I51" s="63">
        <f t="shared" ref="I51:I57" si="17">E51</f>
        <v>0</v>
      </c>
      <c r="P51" s="17">
        <f t="shared" si="3"/>
        <v>0</v>
      </c>
    </row>
    <row r="52" spans="1:16" x14ac:dyDescent="0.2">
      <c r="A52" s="28" t="s">
        <v>50</v>
      </c>
      <c r="B52">
        <v>4</v>
      </c>
      <c r="C52" s="1">
        <f t="shared" si="15"/>
        <v>2.023574644609703E-4</v>
      </c>
      <c r="D52" s="5">
        <f t="shared" si="16"/>
        <v>0</v>
      </c>
      <c r="E52" s="5">
        <f t="shared" si="2"/>
        <v>4</v>
      </c>
      <c r="I52" s="63">
        <f t="shared" si="17"/>
        <v>4</v>
      </c>
      <c r="P52" s="17">
        <f t="shared" si="3"/>
        <v>4</v>
      </c>
    </row>
    <row r="53" spans="1:16" x14ac:dyDescent="0.2">
      <c r="A53" s="28" t="s">
        <v>51</v>
      </c>
      <c r="B53">
        <v>6</v>
      </c>
      <c r="C53" s="1">
        <f t="shared" si="15"/>
        <v>3.0353619669145547E-4</v>
      </c>
      <c r="D53" s="5">
        <f t="shared" si="16"/>
        <v>0</v>
      </c>
      <c r="E53" s="5">
        <f t="shared" si="2"/>
        <v>6</v>
      </c>
      <c r="I53" s="63">
        <f t="shared" si="17"/>
        <v>6</v>
      </c>
      <c r="P53" s="17">
        <f t="shared" si="3"/>
        <v>6</v>
      </c>
    </row>
    <row r="54" spans="1:16" x14ac:dyDescent="0.2">
      <c r="A54" s="28" t="s">
        <v>52</v>
      </c>
      <c r="B54">
        <v>3</v>
      </c>
      <c r="C54" s="1">
        <f t="shared" si="15"/>
        <v>1.5176809834572774E-4</v>
      </c>
      <c r="D54" s="5">
        <f t="shared" si="16"/>
        <v>0</v>
      </c>
      <c r="E54" s="5">
        <f>B54+D54</f>
        <v>3</v>
      </c>
      <c r="I54" s="63">
        <f t="shared" si="17"/>
        <v>3</v>
      </c>
      <c r="P54" s="17">
        <f t="shared" si="3"/>
        <v>3</v>
      </c>
    </row>
    <row r="55" spans="1:16" x14ac:dyDescent="0.2">
      <c r="A55" s="28" t="s">
        <v>124</v>
      </c>
      <c r="B55">
        <v>2</v>
      </c>
      <c r="C55" s="1">
        <f t="shared" si="15"/>
        <v>1.0117873223048515E-4</v>
      </c>
      <c r="D55" s="5">
        <f t="shared" si="16"/>
        <v>0</v>
      </c>
      <c r="E55" s="5">
        <f>B55+D55</f>
        <v>2</v>
      </c>
      <c r="I55" s="63">
        <f>E55</f>
        <v>2</v>
      </c>
      <c r="P55" s="17">
        <f t="shared" si="3"/>
        <v>2</v>
      </c>
    </row>
    <row r="56" spans="1:16" x14ac:dyDescent="0.2">
      <c r="A56" s="28" t="s">
        <v>53</v>
      </c>
      <c r="B56"/>
      <c r="C56" s="1">
        <f t="shared" si="15"/>
        <v>0</v>
      </c>
      <c r="D56" s="5">
        <f t="shared" si="16"/>
        <v>0</v>
      </c>
      <c r="E56" s="5">
        <f t="shared" si="2"/>
        <v>0</v>
      </c>
      <c r="I56" s="63">
        <f t="shared" si="17"/>
        <v>0</v>
      </c>
      <c r="P56" s="17">
        <f t="shared" si="3"/>
        <v>0</v>
      </c>
    </row>
    <row r="57" spans="1:16" x14ac:dyDescent="0.2">
      <c r="A57" s="28" t="s">
        <v>68</v>
      </c>
      <c r="B57"/>
      <c r="C57" s="1">
        <f t="shared" si="15"/>
        <v>0</v>
      </c>
      <c r="D57" s="5">
        <f t="shared" si="16"/>
        <v>0</v>
      </c>
      <c r="E57" s="5">
        <f t="shared" si="2"/>
        <v>0</v>
      </c>
      <c r="I57" s="63">
        <f t="shared" si="17"/>
        <v>0</v>
      </c>
      <c r="P57" s="17">
        <f t="shared" si="3"/>
        <v>0</v>
      </c>
    </row>
    <row r="58" spans="1:16" x14ac:dyDescent="0.2">
      <c r="A58" s="82" t="s">
        <v>160</v>
      </c>
      <c r="B58">
        <v>7</v>
      </c>
      <c r="C58" s="1">
        <f t="shared" si="15"/>
        <v>3.5412556280669806E-4</v>
      </c>
      <c r="D58" s="5">
        <f t="shared" si="16"/>
        <v>0</v>
      </c>
      <c r="E58" s="5">
        <f>B58+D58</f>
        <v>7</v>
      </c>
      <c r="H58" s="83">
        <f>E58</f>
        <v>7</v>
      </c>
      <c r="I58" s="75"/>
      <c r="P58" s="17">
        <f t="shared" si="3"/>
        <v>7</v>
      </c>
    </row>
    <row r="59" spans="1:16" x14ac:dyDescent="0.2">
      <c r="A59" s="28" t="s">
        <v>54</v>
      </c>
      <c r="B59"/>
      <c r="C59" s="1">
        <f t="shared" si="15"/>
        <v>0</v>
      </c>
      <c r="D59" s="5">
        <f t="shared" si="16"/>
        <v>0</v>
      </c>
      <c r="E59" s="5">
        <f>B59+D59</f>
        <v>0</v>
      </c>
      <c r="I59" s="63">
        <f>E59</f>
        <v>0</v>
      </c>
      <c r="P59" s="17">
        <f t="shared" si="3"/>
        <v>0</v>
      </c>
    </row>
    <row r="60" spans="1:16" x14ac:dyDescent="0.2">
      <c r="A60" s="82" t="s">
        <v>150</v>
      </c>
      <c r="B60">
        <v>5</v>
      </c>
      <c r="C60" s="1">
        <f t="shared" si="15"/>
        <v>2.5294683057621288E-4</v>
      </c>
      <c r="D60" s="5">
        <f t="shared" si="16"/>
        <v>0</v>
      </c>
      <c r="E60" s="5">
        <f t="shared" ref="E60" si="18">B60+D60</f>
        <v>5</v>
      </c>
      <c r="H60" s="62">
        <f t="shared" ref="H60" si="19">E60</f>
        <v>5</v>
      </c>
      <c r="P60" s="17">
        <f t="shared" ref="P60" si="20">E60</f>
        <v>5</v>
      </c>
    </row>
    <row r="61" spans="1:16" x14ac:dyDescent="0.2">
      <c r="A61" s="27" t="s">
        <v>106</v>
      </c>
      <c r="B61">
        <v>8</v>
      </c>
      <c r="C61" s="1">
        <f t="shared" ref="C61:C88" si="21">B61/$B$94</f>
        <v>4.0471492892194059E-4</v>
      </c>
      <c r="D61" s="5">
        <f t="shared" ref="D61:D88" si="22">C61*$B$97</f>
        <v>0</v>
      </c>
      <c r="E61" s="5">
        <f t="shared" si="2"/>
        <v>8</v>
      </c>
      <c r="H61" s="62">
        <f t="shared" ref="H61:H67" si="23">E61</f>
        <v>8</v>
      </c>
      <c r="P61" s="17">
        <f t="shared" si="3"/>
        <v>8</v>
      </c>
    </row>
    <row r="62" spans="1:16" x14ac:dyDescent="0.2">
      <c r="A62" s="27" t="s">
        <v>56</v>
      </c>
      <c r="B62">
        <v>9</v>
      </c>
      <c r="C62" s="1">
        <f t="shared" si="21"/>
        <v>4.5530429503718318E-4</v>
      </c>
      <c r="D62" s="5">
        <f t="shared" si="22"/>
        <v>0</v>
      </c>
      <c r="E62" s="5">
        <f>B62+D62</f>
        <v>9</v>
      </c>
      <c r="H62" s="62">
        <f t="shared" si="23"/>
        <v>9</v>
      </c>
      <c r="P62" s="17">
        <f t="shared" si="3"/>
        <v>9</v>
      </c>
    </row>
    <row r="63" spans="1:16" x14ac:dyDescent="0.2">
      <c r="A63" s="27" t="s">
        <v>131</v>
      </c>
      <c r="B63"/>
      <c r="C63" s="1">
        <f t="shared" si="21"/>
        <v>0</v>
      </c>
      <c r="D63" s="5">
        <f t="shared" si="22"/>
        <v>0</v>
      </c>
      <c r="E63" s="5">
        <f t="shared" si="2"/>
        <v>0</v>
      </c>
      <c r="H63" s="62">
        <f t="shared" si="23"/>
        <v>0</v>
      </c>
      <c r="P63" s="17">
        <f t="shared" si="3"/>
        <v>0</v>
      </c>
    </row>
    <row r="64" spans="1:16" x14ac:dyDescent="0.2">
      <c r="A64" s="27" t="s">
        <v>125</v>
      </c>
      <c r="B64"/>
      <c r="C64" s="1">
        <f t="shared" si="21"/>
        <v>0</v>
      </c>
      <c r="D64" s="5">
        <f t="shared" si="22"/>
        <v>0</v>
      </c>
      <c r="E64" s="5">
        <f t="shared" si="2"/>
        <v>0</v>
      </c>
      <c r="H64" s="62">
        <f t="shared" si="23"/>
        <v>0</v>
      </c>
      <c r="P64" s="17">
        <f t="shared" si="3"/>
        <v>0</v>
      </c>
    </row>
    <row r="65" spans="1:16" x14ac:dyDescent="0.2">
      <c r="A65" s="27" t="s">
        <v>57</v>
      </c>
      <c r="B65"/>
      <c r="C65" s="1">
        <f t="shared" si="21"/>
        <v>0</v>
      </c>
      <c r="D65" s="5">
        <f t="shared" si="22"/>
        <v>0</v>
      </c>
      <c r="E65" s="5">
        <f t="shared" ref="E65:E70" si="24">B65+D65</f>
        <v>0</v>
      </c>
      <c r="H65" s="62">
        <f t="shared" si="23"/>
        <v>0</v>
      </c>
      <c r="P65" s="17">
        <f t="shared" si="3"/>
        <v>0</v>
      </c>
    </row>
    <row r="66" spans="1:16" x14ac:dyDescent="0.2">
      <c r="A66" s="27" t="s">
        <v>89</v>
      </c>
      <c r="B66"/>
      <c r="C66" s="1">
        <f t="shared" si="21"/>
        <v>0</v>
      </c>
      <c r="D66" s="5">
        <f t="shared" si="22"/>
        <v>0</v>
      </c>
      <c r="E66" s="5">
        <f t="shared" si="24"/>
        <v>0</v>
      </c>
      <c r="H66" s="62">
        <f t="shared" si="23"/>
        <v>0</v>
      </c>
      <c r="P66" s="17">
        <f t="shared" si="3"/>
        <v>0</v>
      </c>
    </row>
    <row r="67" spans="1:16" x14ac:dyDescent="0.2">
      <c r="A67" s="27" t="s">
        <v>58</v>
      </c>
      <c r="B67">
        <v>19</v>
      </c>
      <c r="C67" s="1">
        <f t="shared" si="21"/>
        <v>9.6119795618960894E-4</v>
      </c>
      <c r="D67" s="5">
        <f t="shared" si="22"/>
        <v>0</v>
      </c>
      <c r="E67" s="5">
        <f t="shared" si="24"/>
        <v>19</v>
      </c>
      <c r="H67" s="62">
        <f t="shared" si="23"/>
        <v>19</v>
      </c>
      <c r="P67" s="17">
        <f t="shared" si="3"/>
        <v>19</v>
      </c>
    </row>
    <row r="68" spans="1:16" x14ac:dyDescent="0.2">
      <c r="A68" s="27" t="s">
        <v>191</v>
      </c>
      <c r="B68"/>
      <c r="C68" s="1">
        <f t="shared" si="21"/>
        <v>0</v>
      </c>
      <c r="D68" s="5">
        <f t="shared" si="22"/>
        <v>0</v>
      </c>
      <c r="E68" s="5">
        <f t="shared" si="24"/>
        <v>0</v>
      </c>
      <c r="H68" s="62">
        <f>E68</f>
        <v>0</v>
      </c>
      <c r="P68" s="17">
        <f t="shared" si="3"/>
        <v>0</v>
      </c>
    </row>
    <row r="69" spans="1:16" x14ac:dyDescent="0.2">
      <c r="A69" s="81" t="s">
        <v>190</v>
      </c>
      <c r="B69"/>
      <c r="C69" s="1">
        <f t="shared" si="21"/>
        <v>0</v>
      </c>
      <c r="D69" s="5">
        <f t="shared" si="22"/>
        <v>0</v>
      </c>
      <c r="E69" s="5">
        <f t="shared" si="24"/>
        <v>0</v>
      </c>
      <c r="H69" s="75"/>
      <c r="I69" s="63">
        <f t="shared" ref="I69:I74" si="25">E69</f>
        <v>0</v>
      </c>
      <c r="P69" s="17">
        <f t="shared" si="3"/>
        <v>0</v>
      </c>
    </row>
    <row r="70" spans="1:16" x14ac:dyDescent="0.2">
      <c r="A70" s="81" t="s">
        <v>200</v>
      </c>
      <c r="B70"/>
      <c r="C70" s="1">
        <f t="shared" si="21"/>
        <v>0</v>
      </c>
      <c r="D70" s="5">
        <f t="shared" si="22"/>
        <v>0</v>
      </c>
      <c r="E70" s="5">
        <f t="shared" si="24"/>
        <v>0</v>
      </c>
      <c r="H70" s="75"/>
      <c r="I70" s="63">
        <f t="shared" si="25"/>
        <v>0</v>
      </c>
      <c r="P70" s="17">
        <f t="shared" si="3"/>
        <v>0</v>
      </c>
    </row>
    <row r="71" spans="1:16" x14ac:dyDescent="0.2">
      <c r="A71" s="28" t="s">
        <v>192</v>
      </c>
      <c r="B71"/>
      <c r="C71" s="1">
        <f t="shared" si="21"/>
        <v>0</v>
      </c>
      <c r="D71" s="5">
        <f t="shared" si="22"/>
        <v>0</v>
      </c>
      <c r="E71" s="5">
        <f t="shared" si="2"/>
        <v>0</v>
      </c>
      <c r="I71" s="63">
        <f t="shared" si="25"/>
        <v>0</v>
      </c>
      <c r="P71" s="17">
        <f t="shared" si="3"/>
        <v>0</v>
      </c>
    </row>
    <row r="72" spans="1:16" x14ac:dyDescent="0.2">
      <c r="A72" s="28" t="s">
        <v>92</v>
      </c>
      <c r="B72"/>
      <c r="C72" s="1">
        <f t="shared" si="21"/>
        <v>0</v>
      </c>
      <c r="D72" s="5">
        <f t="shared" si="22"/>
        <v>0</v>
      </c>
      <c r="E72" s="5">
        <f>B72+D72</f>
        <v>0</v>
      </c>
      <c r="I72" s="63">
        <f t="shared" si="25"/>
        <v>0</v>
      </c>
      <c r="P72" s="17">
        <f t="shared" si="3"/>
        <v>0</v>
      </c>
    </row>
    <row r="73" spans="1:16" x14ac:dyDescent="0.2">
      <c r="A73" s="28" t="s">
        <v>94</v>
      </c>
      <c r="B73"/>
      <c r="C73" s="1">
        <f t="shared" si="21"/>
        <v>0</v>
      </c>
      <c r="D73" s="5">
        <f t="shared" si="22"/>
        <v>0</v>
      </c>
      <c r="E73" s="5">
        <f>B73+D73</f>
        <v>0</v>
      </c>
      <c r="I73" s="63">
        <f t="shared" si="25"/>
        <v>0</v>
      </c>
      <c r="P73" s="17">
        <f t="shared" si="3"/>
        <v>0</v>
      </c>
    </row>
    <row r="74" spans="1:16" x14ac:dyDescent="0.2">
      <c r="A74" s="28" t="s">
        <v>95</v>
      </c>
      <c r="B74"/>
      <c r="C74" s="1">
        <f t="shared" si="21"/>
        <v>0</v>
      </c>
      <c r="D74" s="5">
        <f t="shared" si="22"/>
        <v>0</v>
      </c>
      <c r="E74" s="5">
        <f>B74+D74</f>
        <v>0</v>
      </c>
      <c r="I74" s="63">
        <f t="shared" si="25"/>
        <v>0</v>
      </c>
      <c r="P74" s="17">
        <f t="shared" si="3"/>
        <v>0</v>
      </c>
    </row>
    <row r="75" spans="1:16" x14ac:dyDescent="0.2">
      <c r="A75" s="30" t="s">
        <v>205</v>
      </c>
      <c r="B75">
        <v>9</v>
      </c>
      <c r="C75" s="1">
        <f t="shared" si="21"/>
        <v>4.5530429503718318E-4</v>
      </c>
      <c r="D75" s="5">
        <f t="shared" si="22"/>
        <v>0</v>
      </c>
      <c r="E75" s="5">
        <f>B75+D75</f>
        <v>9</v>
      </c>
      <c r="J75" s="67">
        <f>E75</f>
        <v>9</v>
      </c>
      <c r="P75" s="17">
        <f t="shared" si="3"/>
        <v>9</v>
      </c>
    </row>
    <row r="76" spans="1:16" x14ac:dyDescent="0.2">
      <c r="A76" s="30" t="s">
        <v>59</v>
      </c>
      <c r="B76">
        <v>587</v>
      </c>
      <c r="C76" s="1">
        <f t="shared" si="21"/>
        <v>2.9695957909647391E-2</v>
      </c>
      <c r="D76" s="5">
        <f t="shared" si="22"/>
        <v>0</v>
      </c>
      <c r="E76" s="5">
        <f t="shared" si="2"/>
        <v>587</v>
      </c>
      <c r="J76" s="67">
        <f>E76</f>
        <v>587</v>
      </c>
      <c r="P76" s="17">
        <f t="shared" si="3"/>
        <v>587</v>
      </c>
    </row>
    <row r="77" spans="1:16" x14ac:dyDescent="0.2">
      <c r="A77" s="30" t="s">
        <v>60</v>
      </c>
      <c r="B77">
        <v>3255</v>
      </c>
      <c r="C77" s="1">
        <f t="shared" si="21"/>
        <v>0.16466838670511458</v>
      </c>
      <c r="D77" s="5">
        <f t="shared" si="22"/>
        <v>0</v>
      </c>
      <c r="E77" s="5">
        <f t="shared" si="2"/>
        <v>3255</v>
      </c>
      <c r="J77" s="67">
        <f t="shared" ref="J77:J82" si="26">E77</f>
        <v>3255</v>
      </c>
      <c r="P77" s="17">
        <f t="shared" si="3"/>
        <v>3255</v>
      </c>
    </row>
    <row r="78" spans="1:16" x14ac:dyDescent="0.2">
      <c r="A78" s="30" t="s">
        <v>61</v>
      </c>
      <c r="B78">
        <v>53</v>
      </c>
      <c r="C78" s="1">
        <f t="shared" si="21"/>
        <v>2.6812364041078566E-3</v>
      </c>
      <c r="D78" s="5">
        <f t="shared" si="22"/>
        <v>0</v>
      </c>
      <c r="E78" s="5">
        <f t="shared" si="2"/>
        <v>53</v>
      </c>
      <c r="J78" s="67">
        <f t="shared" si="26"/>
        <v>53</v>
      </c>
      <c r="P78" s="17">
        <f t="shared" si="3"/>
        <v>53</v>
      </c>
    </row>
    <row r="79" spans="1:16" x14ac:dyDescent="0.2">
      <c r="A79" s="30" t="s">
        <v>62</v>
      </c>
      <c r="B79">
        <v>44</v>
      </c>
      <c r="C79" s="1">
        <f t="shared" si="21"/>
        <v>2.2259321090706734E-3</v>
      </c>
      <c r="D79" s="5">
        <f t="shared" si="22"/>
        <v>0</v>
      </c>
      <c r="E79" s="5">
        <f t="shared" si="2"/>
        <v>44</v>
      </c>
      <c r="J79" s="67">
        <f t="shared" si="26"/>
        <v>44</v>
      </c>
      <c r="P79" s="17">
        <f t="shared" si="3"/>
        <v>44</v>
      </c>
    </row>
    <row r="80" spans="1:16" x14ac:dyDescent="0.2">
      <c r="A80" s="30" t="s">
        <v>63</v>
      </c>
      <c r="B80">
        <v>219</v>
      </c>
      <c r="C80" s="1">
        <f t="shared" si="21"/>
        <v>1.1079071179238124E-2</v>
      </c>
      <c r="D80" s="5">
        <f t="shared" si="22"/>
        <v>0</v>
      </c>
      <c r="E80" s="5">
        <f t="shared" si="2"/>
        <v>219</v>
      </c>
      <c r="J80" s="67">
        <f t="shared" si="26"/>
        <v>219</v>
      </c>
      <c r="K80" s="6"/>
      <c r="P80" s="17">
        <f t="shared" si="3"/>
        <v>219</v>
      </c>
    </row>
    <row r="81" spans="1:16" x14ac:dyDescent="0.2">
      <c r="A81" s="31" t="s">
        <v>166</v>
      </c>
      <c r="B81"/>
      <c r="C81" s="1">
        <f t="shared" si="21"/>
        <v>0</v>
      </c>
      <c r="D81" s="5">
        <f t="shared" si="22"/>
        <v>0</v>
      </c>
      <c r="E81" s="5">
        <f>B81+D81</f>
        <v>0</v>
      </c>
      <c r="L81" s="68">
        <f>E81</f>
        <v>0</v>
      </c>
      <c r="P81" s="17">
        <f>E81</f>
        <v>0</v>
      </c>
    </row>
    <row r="82" spans="1:16" x14ac:dyDescent="0.2">
      <c r="A82" s="30" t="s">
        <v>69</v>
      </c>
      <c r="B82"/>
      <c r="C82" s="1">
        <f t="shared" si="21"/>
        <v>0</v>
      </c>
      <c r="D82" s="5">
        <f t="shared" si="22"/>
        <v>0</v>
      </c>
      <c r="E82" s="5">
        <f t="shared" si="2"/>
        <v>0</v>
      </c>
      <c r="J82" s="67">
        <f t="shared" si="26"/>
        <v>0</v>
      </c>
      <c r="K82" s="6"/>
      <c r="P82" s="17">
        <f t="shared" si="3"/>
        <v>0</v>
      </c>
    </row>
    <row r="83" spans="1:16" x14ac:dyDescent="0.2">
      <c r="A83" s="77" t="s">
        <v>161</v>
      </c>
      <c r="B83"/>
      <c r="C83" s="1">
        <f t="shared" si="21"/>
        <v>0</v>
      </c>
      <c r="D83" s="5">
        <f t="shared" si="22"/>
        <v>0</v>
      </c>
      <c r="E83" s="5">
        <f>B83+D83</f>
        <v>0</v>
      </c>
      <c r="J83" s="75"/>
      <c r="K83" s="76">
        <f>E83</f>
        <v>0</v>
      </c>
      <c r="P83" s="17">
        <f t="shared" si="3"/>
        <v>0</v>
      </c>
    </row>
    <row r="84" spans="1:16" x14ac:dyDescent="0.2">
      <c r="A84" s="31" t="s">
        <v>64</v>
      </c>
      <c r="B84">
        <v>1</v>
      </c>
      <c r="C84" s="1">
        <f t="shared" si="21"/>
        <v>5.0589366115242574E-5</v>
      </c>
      <c r="D84" s="5">
        <f t="shared" si="22"/>
        <v>0</v>
      </c>
      <c r="E84" s="5">
        <f>B84+D84</f>
        <v>1</v>
      </c>
      <c r="L84" s="68">
        <f>E84</f>
        <v>1</v>
      </c>
      <c r="P84" s="17">
        <f t="shared" si="3"/>
        <v>1</v>
      </c>
    </row>
    <row r="85" spans="1:16" x14ac:dyDescent="0.2">
      <c r="A85" s="31" t="s">
        <v>76</v>
      </c>
      <c r="B85">
        <v>6</v>
      </c>
      <c r="C85" s="1">
        <f t="shared" si="21"/>
        <v>3.0353619669145547E-4</v>
      </c>
      <c r="D85" s="5">
        <f t="shared" si="22"/>
        <v>0</v>
      </c>
      <c r="E85" s="5">
        <f>B85+D85</f>
        <v>6</v>
      </c>
      <c r="L85" s="68">
        <f>E85</f>
        <v>6</v>
      </c>
      <c r="P85" s="17">
        <f t="shared" si="3"/>
        <v>6</v>
      </c>
    </row>
    <row r="86" spans="1:16" x14ac:dyDescent="0.2">
      <c r="A86" s="32" t="s">
        <v>65</v>
      </c>
      <c r="B86">
        <v>3</v>
      </c>
      <c r="C86" s="1">
        <f t="shared" si="21"/>
        <v>1.5176809834572774E-4</v>
      </c>
      <c r="D86" s="5">
        <f t="shared" si="22"/>
        <v>0</v>
      </c>
      <c r="E86" s="5">
        <f t="shared" si="2"/>
        <v>3</v>
      </c>
      <c r="M86" s="70">
        <f>E86</f>
        <v>3</v>
      </c>
      <c r="P86" s="17">
        <f t="shared" si="3"/>
        <v>3</v>
      </c>
    </row>
    <row r="87" spans="1:16" x14ac:dyDescent="0.2">
      <c r="A87" s="84" t="s">
        <v>152</v>
      </c>
      <c r="B87"/>
      <c r="C87" s="1">
        <f t="shared" si="21"/>
        <v>0</v>
      </c>
      <c r="D87" s="5">
        <f t="shared" si="22"/>
        <v>0</v>
      </c>
      <c r="E87" s="5">
        <f>B87+D87</f>
        <v>0</v>
      </c>
      <c r="L87" s="68">
        <f>E87</f>
        <v>0</v>
      </c>
      <c r="M87" s="75"/>
      <c r="P87" s="17">
        <f>E87</f>
        <v>0</v>
      </c>
    </row>
    <row r="88" spans="1:16" x14ac:dyDescent="0.2">
      <c r="A88" s="84" t="s">
        <v>162</v>
      </c>
      <c r="B88"/>
      <c r="C88" s="1">
        <f t="shared" si="21"/>
        <v>0</v>
      </c>
      <c r="D88" s="5">
        <f t="shared" si="22"/>
        <v>0</v>
      </c>
      <c r="E88" s="5">
        <f>B88+D88</f>
        <v>0</v>
      </c>
      <c r="L88" s="68">
        <f>E88</f>
        <v>0</v>
      </c>
      <c r="P88" s="17">
        <f>E88</f>
        <v>0</v>
      </c>
    </row>
    <row r="89" spans="1:16" x14ac:dyDescent="0.2">
      <c r="A89" s="84" t="s">
        <v>145</v>
      </c>
      <c r="B89">
        <v>6</v>
      </c>
      <c r="C89" s="1">
        <f t="shared" ref="C89" si="27">B89/$B$94</f>
        <v>3.0353619669145547E-4</v>
      </c>
      <c r="D89" s="5">
        <f t="shared" ref="D89" si="28">C89*$B$97</f>
        <v>0</v>
      </c>
      <c r="E89" s="5">
        <f>B89+D89</f>
        <v>6</v>
      </c>
      <c r="L89" s="68">
        <f>E89</f>
        <v>6</v>
      </c>
      <c r="P89" s="17">
        <f>E89</f>
        <v>6</v>
      </c>
    </row>
    <row r="90" spans="1:16" x14ac:dyDescent="0.2">
      <c r="A90" s="111" t="s">
        <v>153</v>
      </c>
      <c r="B90"/>
      <c r="C90" s="1">
        <f>B90/$B$94</f>
        <v>0</v>
      </c>
      <c r="D90" s="5">
        <f>C90*$B$97</f>
        <v>0</v>
      </c>
      <c r="E90" s="5">
        <f>B90+D90</f>
        <v>0</v>
      </c>
      <c r="G90" s="75"/>
      <c r="N90" s="112">
        <f>E90</f>
        <v>0</v>
      </c>
      <c r="P90" s="17"/>
    </row>
    <row r="91" spans="1:16" x14ac:dyDescent="0.2">
      <c r="A91" s="29" t="s">
        <v>67</v>
      </c>
      <c r="B91"/>
      <c r="C91" s="1">
        <f>B91/$B$94</f>
        <v>0</v>
      </c>
      <c r="D91" s="5">
        <f>C91*$B$97</f>
        <v>0</v>
      </c>
      <c r="E91" s="5">
        <f t="shared" si="2"/>
        <v>0</v>
      </c>
      <c r="N91" s="66">
        <f>E91</f>
        <v>0</v>
      </c>
      <c r="P91" s="17">
        <f>E91</f>
        <v>0</v>
      </c>
    </row>
    <row r="92" spans="1:16" x14ac:dyDescent="0.2">
      <c r="A92"/>
      <c r="B92" s="16"/>
    </row>
    <row r="93" spans="1:16" x14ac:dyDescent="0.2">
      <c r="A93"/>
      <c r="B93" s="16"/>
    </row>
    <row r="94" spans="1:16" x14ac:dyDescent="0.2">
      <c r="A94" s="1" t="s">
        <v>21</v>
      </c>
      <c r="B94" s="16">
        <f>SUM(B12:B91)</f>
        <v>19767</v>
      </c>
      <c r="C94" s="1">
        <f>B94/$B$95</f>
        <v>1</v>
      </c>
      <c r="E94" s="5">
        <f>SUM(E12:E92)</f>
        <v>19767</v>
      </c>
      <c r="F94" s="33">
        <f t="shared" ref="F94:P94" si="29">SUM(F12:F92)</f>
        <v>4032</v>
      </c>
      <c r="G94" s="34">
        <f t="shared" si="29"/>
        <v>315</v>
      </c>
      <c r="H94" s="35">
        <f t="shared" si="29"/>
        <v>351</v>
      </c>
      <c r="I94" s="36">
        <f t="shared" si="29"/>
        <v>41</v>
      </c>
      <c r="J94" s="37">
        <f t="shared" si="29"/>
        <v>4167</v>
      </c>
      <c r="K94" s="38">
        <f t="shared" si="29"/>
        <v>0</v>
      </c>
      <c r="L94" s="39">
        <f t="shared" si="29"/>
        <v>13</v>
      </c>
      <c r="M94" s="40">
        <f t="shared" si="29"/>
        <v>3</v>
      </c>
      <c r="N94" s="41">
        <f t="shared" si="29"/>
        <v>0</v>
      </c>
      <c r="O94" s="72">
        <f>SUM(O12:O92)</f>
        <v>10845</v>
      </c>
      <c r="P94" s="5">
        <f t="shared" si="29"/>
        <v>8922</v>
      </c>
    </row>
    <row r="95" spans="1:16" x14ac:dyDescent="0.2">
      <c r="A95" s="1" t="s">
        <v>22</v>
      </c>
      <c r="B95" s="5">
        <v>19767</v>
      </c>
      <c r="D95" s="5" t="s">
        <v>20</v>
      </c>
      <c r="E95" s="5">
        <f>SUM(F94:O94)</f>
        <v>19767</v>
      </c>
    </row>
    <row r="96" spans="1:16" x14ac:dyDescent="0.2">
      <c r="B96" s="5" t="s">
        <v>20</v>
      </c>
      <c r="C96" s="5"/>
      <c r="E96" s="5">
        <f>SUM(O94:P94)</f>
        <v>19767</v>
      </c>
    </row>
    <row r="97" spans="1:12" ht="38.25" x14ac:dyDescent="0.2">
      <c r="A97" s="18" t="s">
        <v>23</v>
      </c>
      <c r="B97" s="19">
        <f>B95-B94</f>
        <v>0</v>
      </c>
    </row>
    <row r="98" spans="1:12" ht="13.5" thickBot="1" x14ac:dyDescent="0.25"/>
    <row r="99" spans="1:12" x14ac:dyDescent="0.2">
      <c r="A99" s="42"/>
      <c r="B99" s="43"/>
      <c r="C99" s="44"/>
      <c r="D99" s="43"/>
      <c r="E99" s="43"/>
      <c r="F99" s="44"/>
      <c r="G99" s="44"/>
      <c r="H99" s="44"/>
      <c r="I99" s="44"/>
      <c r="J99" s="44"/>
      <c r="K99" s="44"/>
      <c r="L99" s="45"/>
    </row>
    <row r="100" spans="1:12" x14ac:dyDescent="0.2">
      <c r="A100" s="46">
        <v>1</v>
      </c>
      <c r="B100" s="47" t="s">
        <v>107</v>
      </c>
      <c r="C100" s="48"/>
      <c r="D100" s="47"/>
      <c r="E100" s="47"/>
      <c r="F100" s="48"/>
      <c r="G100" s="48"/>
      <c r="H100" s="48"/>
      <c r="I100" s="49">
        <f>P94</f>
        <v>8922</v>
      </c>
      <c r="J100" s="48"/>
      <c r="K100" s="48"/>
      <c r="L100" s="50"/>
    </row>
    <row r="101" spans="1:12" ht="13.5" thickBot="1" x14ac:dyDescent="0.25">
      <c r="A101" s="46"/>
      <c r="B101" s="47"/>
      <c r="C101" s="48"/>
      <c r="D101" s="47"/>
      <c r="E101" s="47"/>
      <c r="F101" s="48"/>
      <c r="G101" s="48"/>
      <c r="H101" s="48"/>
      <c r="I101" s="51"/>
      <c r="J101" s="48"/>
      <c r="K101" s="48"/>
      <c r="L101" s="50"/>
    </row>
    <row r="102" spans="1:12" ht="13.5" thickBot="1" x14ac:dyDescent="0.25">
      <c r="A102" s="46"/>
      <c r="B102" s="47"/>
      <c r="C102" s="48"/>
      <c r="D102" s="47"/>
      <c r="E102" s="47"/>
      <c r="F102" s="48"/>
      <c r="G102" s="48"/>
      <c r="H102" s="48"/>
      <c r="I102" s="53" t="s">
        <v>108</v>
      </c>
      <c r="J102" s="53" t="s">
        <v>109</v>
      </c>
      <c r="K102" s="52" t="s">
        <v>12</v>
      </c>
      <c r="L102" s="50"/>
    </row>
    <row r="103" spans="1:12" x14ac:dyDescent="0.2">
      <c r="A103" s="46">
        <v>2</v>
      </c>
      <c r="B103" s="47" t="s">
        <v>110</v>
      </c>
      <c r="C103" s="48"/>
      <c r="D103" s="47"/>
      <c r="E103" s="47"/>
      <c r="F103" s="48"/>
      <c r="G103" s="48"/>
      <c r="H103" s="48"/>
      <c r="I103" s="54">
        <f>G94</f>
        <v>315</v>
      </c>
      <c r="J103" s="54">
        <f>F94</f>
        <v>4032</v>
      </c>
      <c r="K103" s="54">
        <f>I103+J103</f>
        <v>4347</v>
      </c>
      <c r="L103" s="50"/>
    </row>
    <row r="104" spans="1:12" x14ac:dyDescent="0.2">
      <c r="A104" s="46">
        <v>3</v>
      </c>
      <c r="B104" s="47" t="s">
        <v>111</v>
      </c>
      <c r="C104" s="48"/>
      <c r="D104" s="47"/>
      <c r="E104" s="47"/>
      <c r="F104" s="48"/>
      <c r="G104" s="48"/>
      <c r="H104" s="48"/>
      <c r="I104" s="54">
        <f>H94</f>
        <v>351</v>
      </c>
      <c r="J104" s="54">
        <f>I94</f>
        <v>41</v>
      </c>
      <c r="K104" s="54">
        <f>I104+J104</f>
        <v>392</v>
      </c>
      <c r="L104" s="50"/>
    </row>
    <row r="105" spans="1:12" x14ac:dyDescent="0.2">
      <c r="A105" s="46">
        <v>4</v>
      </c>
      <c r="B105" s="47" t="s">
        <v>112</v>
      </c>
      <c r="C105" s="48"/>
      <c r="D105" s="47"/>
      <c r="E105" s="47"/>
      <c r="F105" s="48"/>
      <c r="G105" s="48"/>
      <c r="H105" s="48"/>
      <c r="I105" s="54">
        <f>J94</f>
        <v>4167</v>
      </c>
      <c r="J105" s="54">
        <f>K94</f>
        <v>0</v>
      </c>
      <c r="K105" s="54">
        <f>I105+J105</f>
        <v>4167</v>
      </c>
      <c r="L105" s="50"/>
    </row>
    <row r="106" spans="1:12" x14ac:dyDescent="0.2">
      <c r="A106" s="46">
        <v>5</v>
      </c>
      <c r="B106" s="47" t="s">
        <v>113</v>
      </c>
      <c r="C106" s="48"/>
      <c r="D106" s="92"/>
      <c r="E106" s="92"/>
      <c r="F106" s="93"/>
      <c r="G106" s="93"/>
      <c r="H106" s="93"/>
      <c r="I106" s="98">
        <f>L94</f>
        <v>13</v>
      </c>
      <c r="J106" s="93"/>
      <c r="K106" s="93"/>
      <c r="L106" s="50"/>
    </row>
    <row r="107" spans="1:12" x14ac:dyDescent="0.2">
      <c r="A107" s="46">
        <v>6</v>
      </c>
      <c r="B107" s="47" t="s">
        <v>114</v>
      </c>
      <c r="C107" s="48"/>
      <c r="D107" s="92"/>
      <c r="E107" s="92"/>
      <c r="F107" s="93"/>
      <c r="G107" s="93"/>
      <c r="H107" s="93"/>
      <c r="I107" s="94">
        <f>M94</f>
        <v>3</v>
      </c>
      <c r="J107" s="93"/>
      <c r="K107" s="93"/>
      <c r="L107" s="50"/>
    </row>
    <row r="108" spans="1:12" x14ac:dyDescent="0.2">
      <c r="A108" s="46">
        <v>9</v>
      </c>
      <c r="B108" s="92" t="s">
        <v>115</v>
      </c>
      <c r="C108" s="93"/>
      <c r="D108" s="92"/>
      <c r="E108" s="92"/>
      <c r="F108" s="93"/>
      <c r="G108" s="93"/>
      <c r="H108" s="93"/>
      <c r="I108" s="93"/>
      <c r="J108" s="93"/>
      <c r="K108" s="95"/>
      <c r="L108" s="50"/>
    </row>
    <row r="109" spans="1:12" x14ac:dyDescent="0.2">
      <c r="A109" s="46"/>
      <c r="B109" s="113"/>
      <c r="C109" s="113"/>
      <c r="D109" s="96"/>
      <c r="E109" s="92"/>
      <c r="F109" s="93"/>
      <c r="G109" s="93"/>
      <c r="H109" s="93"/>
      <c r="I109" s="93"/>
      <c r="J109" s="93"/>
      <c r="K109" s="95"/>
      <c r="L109" s="50"/>
    </row>
    <row r="110" spans="1:12" x14ac:dyDescent="0.2">
      <c r="A110" s="46"/>
      <c r="B110" s="96"/>
      <c r="C110" s="95"/>
      <c r="D110" s="96"/>
      <c r="E110" s="92"/>
      <c r="F110" s="93"/>
      <c r="G110" s="93"/>
      <c r="H110" s="93"/>
      <c r="I110" s="93"/>
      <c r="J110" s="93"/>
      <c r="K110" s="95"/>
      <c r="L110" s="50"/>
    </row>
    <row r="111" spans="1:12" x14ac:dyDescent="0.2">
      <c r="A111" s="46"/>
      <c r="B111" s="96"/>
      <c r="C111" s="95"/>
      <c r="D111" s="96"/>
      <c r="E111" s="92"/>
      <c r="F111" s="93"/>
      <c r="G111" s="93"/>
      <c r="H111" s="93"/>
      <c r="I111" s="93"/>
      <c r="J111" s="93"/>
      <c r="K111" s="95"/>
      <c r="L111" s="50"/>
    </row>
    <row r="112" spans="1:12" x14ac:dyDescent="0.2">
      <c r="A112" s="46"/>
      <c r="B112" s="47" t="s">
        <v>118</v>
      </c>
      <c r="C112" s="47"/>
      <c r="D112" s="47" t="s">
        <v>117</v>
      </c>
      <c r="E112" s="47">
        <f>SUM(I22:I24)</f>
        <v>26</v>
      </c>
      <c r="F112" s="47" t="s">
        <v>116</v>
      </c>
      <c r="G112" s="47">
        <f>SUM(I51:I59)</f>
        <v>15</v>
      </c>
      <c r="H112" s="93"/>
      <c r="I112" s="93"/>
      <c r="J112" s="93"/>
      <c r="K112" s="93"/>
      <c r="L112" s="50"/>
    </row>
    <row r="113" spans="1:12" x14ac:dyDescent="0.2">
      <c r="A113" s="46"/>
      <c r="B113" s="47"/>
      <c r="C113" s="47"/>
      <c r="D113" s="96"/>
      <c r="E113" s="92"/>
      <c r="F113" s="93"/>
      <c r="G113" s="93"/>
      <c r="H113" s="93"/>
      <c r="I113" s="93"/>
      <c r="J113" s="93"/>
      <c r="K113" s="93"/>
      <c r="L113" s="50"/>
    </row>
    <row r="114" spans="1:12" x14ac:dyDescent="0.2">
      <c r="A114" s="46"/>
      <c r="B114" s="47" t="s">
        <v>119</v>
      </c>
      <c r="C114" s="47" t="s">
        <v>208</v>
      </c>
      <c r="D114" s="96"/>
      <c r="E114" s="92"/>
      <c r="F114" s="93"/>
      <c r="G114" s="93"/>
      <c r="H114" s="93"/>
      <c r="I114" s="93"/>
      <c r="J114" s="93"/>
      <c r="K114" s="93"/>
      <c r="L114" s="50"/>
    </row>
    <row r="115" spans="1:12" x14ac:dyDescent="0.2">
      <c r="A115" s="46"/>
      <c r="B115" s="47"/>
      <c r="C115" s="47"/>
      <c r="D115" s="96"/>
      <c r="E115" s="92"/>
      <c r="F115" s="93"/>
      <c r="G115" s="93"/>
      <c r="H115" s="93"/>
      <c r="I115" s="93"/>
      <c r="J115" s="93"/>
      <c r="K115" s="93"/>
      <c r="L115" s="50"/>
    </row>
    <row r="116" spans="1:12" ht="13.5" thickBot="1" x14ac:dyDescent="0.25">
      <c r="A116" s="56"/>
      <c r="B116" s="57"/>
      <c r="C116" s="58"/>
      <c r="D116" s="57"/>
      <c r="E116" s="57"/>
      <c r="F116" s="58"/>
      <c r="G116" s="58"/>
      <c r="H116" s="58"/>
      <c r="I116" s="58"/>
      <c r="J116" s="58"/>
      <c r="K116" s="58"/>
      <c r="L116" s="59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zoomScale="80" zoomScaleNormal="80" workbookViewId="0">
      <pane ySplit="11" topLeftCell="A83" activePane="bottomLeft" state="frozen"/>
      <selection pane="bottomLeft" activeCell="B98" sqref="B98:G98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5" width="9.140625" style="1"/>
    <col min="16" max="16" width="10.28515625" style="1" customWidth="1"/>
    <col min="17" max="17" width="10" style="1" customWidth="1"/>
    <col min="18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135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4" t="s">
        <v>19</v>
      </c>
      <c r="P11" s="10" t="s">
        <v>18</v>
      </c>
    </row>
    <row r="12" spans="1:16" ht="13.5" customHeight="1" x14ac:dyDescent="0.2">
      <c r="A12" s="27" t="s">
        <v>164</v>
      </c>
      <c r="B12"/>
      <c r="C12" s="1">
        <f t="shared" ref="C12:C57" si="0">B12/$B$80</f>
        <v>0</v>
      </c>
      <c r="D12" s="5">
        <f t="shared" ref="D12:D57" si="1">C12*$B$83</f>
        <v>0</v>
      </c>
      <c r="E12" s="5">
        <f t="shared" ref="E12:E43" si="2">B12+D12</f>
        <v>0</v>
      </c>
      <c r="G12" s="6"/>
      <c r="H12" s="62">
        <f>E12</f>
        <v>0</v>
      </c>
      <c r="I12" s="17"/>
      <c r="P12" s="17">
        <f t="shared" ref="P12:P20" si="3">E12</f>
        <v>0</v>
      </c>
    </row>
    <row r="13" spans="1:16" ht="13.5" customHeight="1" x14ac:dyDescent="0.2">
      <c r="A13" s="27" t="s">
        <v>78</v>
      </c>
      <c r="B13">
        <v>8</v>
      </c>
      <c r="C13" s="1">
        <f t="shared" si="0"/>
        <v>8.6040008604000866E-4</v>
      </c>
      <c r="D13" s="5">
        <f t="shared" si="1"/>
        <v>0</v>
      </c>
      <c r="E13" s="5">
        <f t="shared" si="2"/>
        <v>8</v>
      </c>
      <c r="G13" s="6"/>
      <c r="H13" s="62">
        <f>E13</f>
        <v>8</v>
      </c>
      <c r="I13" s="17"/>
      <c r="P13" s="17">
        <f t="shared" si="3"/>
        <v>8</v>
      </c>
    </row>
    <row r="14" spans="1:16" x14ac:dyDescent="0.2">
      <c r="A14" s="28" t="s">
        <v>163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G14" s="6"/>
      <c r="H14" s="6"/>
      <c r="I14" s="60">
        <f>E14</f>
        <v>0</v>
      </c>
      <c r="P14" s="17">
        <f t="shared" si="3"/>
        <v>0</v>
      </c>
    </row>
    <row r="15" spans="1:16" x14ac:dyDescent="0.2">
      <c r="A15" s="28" t="s">
        <v>146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G15" s="6"/>
      <c r="H15" s="6"/>
      <c r="I15" s="60">
        <f>E15</f>
        <v>0</v>
      </c>
      <c r="P15" s="17">
        <f t="shared" si="3"/>
        <v>0</v>
      </c>
    </row>
    <row r="16" spans="1:16" x14ac:dyDescent="0.2">
      <c r="A16" s="27" t="s">
        <v>79</v>
      </c>
      <c r="B16">
        <v>1</v>
      </c>
      <c r="C16" s="1">
        <f t="shared" si="0"/>
        <v>1.0755001075500108E-4</v>
      </c>
      <c r="D16" s="5">
        <f t="shared" si="1"/>
        <v>0</v>
      </c>
      <c r="E16" s="5">
        <f t="shared" si="2"/>
        <v>1</v>
      </c>
      <c r="G16" s="6"/>
      <c r="H16" s="62">
        <f>E16</f>
        <v>1</v>
      </c>
      <c r="I16" s="17"/>
      <c r="P16" s="17">
        <f t="shared" si="3"/>
        <v>1</v>
      </c>
    </row>
    <row r="17" spans="1:16" x14ac:dyDescent="0.2">
      <c r="A17" s="27" t="s">
        <v>80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G17" s="6"/>
      <c r="H17" s="62">
        <f>E17</f>
        <v>0</v>
      </c>
      <c r="I17" s="17"/>
      <c r="P17" s="17">
        <f t="shared" si="3"/>
        <v>0</v>
      </c>
    </row>
    <row r="18" spans="1:16" x14ac:dyDescent="0.2">
      <c r="A18" s="27" t="s">
        <v>81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G18" s="6"/>
      <c r="H18" s="62">
        <f>E18</f>
        <v>0</v>
      </c>
      <c r="I18" s="17"/>
      <c r="P18" s="17">
        <f t="shared" si="3"/>
        <v>0</v>
      </c>
    </row>
    <row r="19" spans="1:16" x14ac:dyDescent="0.2">
      <c r="A19" s="27" t="s">
        <v>82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G19" s="6"/>
      <c r="H19" s="62">
        <f>E19</f>
        <v>0</v>
      </c>
      <c r="I19" s="17"/>
      <c r="P19" s="17">
        <f t="shared" si="3"/>
        <v>0</v>
      </c>
    </row>
    <row r="20" spans="1:16" x14ac:dyDescent="0.2">
      <c r="A20" s="82" t="s">
        <v>73</v>
      </c>
      <c r="B20">
        <v>33</v>
      </c>
      <c r="C20" s="1">
        <f t="shared" si="0"/>
        <v>3.5491503549150353E-3</v>
      </c>
      <c r="D20" s="5">
        <f t="shared" si="1"/>
        <v>0</v>
      </c>
      <c r="E20" s="5">
        <f>B20+D20</f>
        <v>33</v>
      </c>
      <c r="G20" s="6"/>
      <c r="H20" s="62">
        <f>E20</f>
        <v>33</v>
      </c>
      <c r="I20" s="86"/>
      <c r="P20" s="17">
        <f t="shared" si="3"/>
        <v>33</v>
      </c>
    </row>
    <row r="21" spans="1:16" x14ac:dyDescent="0.2">
      <c r="A21" s="28" t="s">
        <v>84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G21" s="6"/>
      <c r="H21" s="6"/>
      <c r="I21" s="60">
        <f>E21</f>
        <v>0</v>
      </c>
      <c r="P21" s="17">
        <f t="shared" ref="P21:P78" si="4">E21</f>
        <v>0</v>
      </c>
    </row>
    <row r="22" spans="1:16" x14ac:dyDescent="0.2">
      <c r="A22" s="28" t="s">
        <v>193</v>
      </c>
      <c r="B22">
        <v>66</v>
      </c>
      <c r="C22" s="1">
        <f t="shared" si="0"/>
        <v>7.0983007098300707E-3</v>
      </c>
      <c r="D22" s="5">
        <f t="shared" si="1"/>
        <v>0</v>
      </c>
      <c r="E22" s="5">
        <f>B22+D22</f>
        <v>66</v>
      </c>
      <c r="G22" s="6"/>
      <c r="H22" s="6"/>
      <c r="I22" s="60">
        <f>E22</f>
        <v>66</v>
      </c>
      <c r="P22" s="17">
        <f>E22</f>
        <v>66</v>
      </c>
    </row>
    <row r="23" spans="1:16" x14ac:dyDescent="0.2">
      <c r="A23" s="28" t="s">
        <v>27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G23" s="6"/>
      <c r="H23" s="6"/>
      <c r="I23" s="60">
        <f>E23</f>
        <v>0</v>
      </c>
      <c r="P23" s="17">
        <f>E23</f>
        <v>0</v>
      </c>
    </row>
    <row r="24" spans="1:16" x14ac:dyDescent="0.2">
      <c r="A24" s="26" t="s">
        <v>28</v>
      </c>
      <c r="B24">
        <v>0</v>
      </c>
      <c r="C24" s="1">
        <f t="shared" si="0"/>
        <v>0</v>
      </c>
      <c r="D24" s="5">
        <f t="shared" si="1"/>
        <v>0</v>
      </c>
      <c r="E24" s="5">
        <f t="shared" si="2"/>
        <v>0</v>
      </c>
      <c r="G24" s="64">
        <f>E24</f>
        <v>0</v>
      </c>
      <c r="I24" s="17"/>
      <c r="P24" s="17">
        <f t="shared" si="4"/>
        <v>0</v>
      </c>
    </row>
    <row r="25" spans="1:16" x14ac:dyDescent="0.2">
      <c r="A25" s="26" t="s">
        <v>29</v>
      </c>
      <c r="B25">
        <v>252</v>
      </c>
      <c r="C25" s="1">
        <f t="shared" si="0"/>
        <v>2.7102602710260271E-2</v>
      </c>
      <c r="D25" s="5">
        <f t="shared" si="1"/>
        <v>0</v>
      </c>
      <c r="E25" s="5">
        <f t="shared" si="2"/>
        <v>252</v>
      </c>
      <c r="G25" s="64">
        <f>E25</f>
        <v>252</v>
      </c>
      <c r="P25" s="17">
        <f t="shared" si="4"/>
        <v>252</v>
      </c>
    </row>
    <row r="26" spans="1:16" x14ac:dyDescent="0.2">
      <c r="A26" s="26" t="s">
        <v>30</v>
      </c>
      <c r="B26">
        <v>0</v>
      </c>
      <c r="C26" s="1">
        <f t="shared" si="0"/>
        <v>0</v>
      </c>
      <c r="D26" s="5">
        <f t="shared" si="1"/>
        <v>0</v>
      </c>
      <c r="E26" s="5">
        <f t="shared" si="2"/>
        <v>0</v>
      </c>
      <c r="G26" s="64">
        <f>E26</f>
        <v>0</v>
      </c>
      <c r="P26" s="17">
        <f t="shared" si="4"/>
        <v>0</v>
      </c>
    </row>
    <row r="27" spans="1:16" x14ac:dyDescent="0.2">
      <c r="A27" s="26" t="s">
        <v>31</v>
      </c>
      <c r="B27">
        <v>284</v>
      </c>
      <c r="C27" s="1">
        <f t="shared" si="0"/>
        <v>3.0544203054420304E-2</v>
      </c>
      <c r="D27" s="5">
        <f t="shared" si="1"/>
        <v>0</v>
      </c>
      <c r="E27" s="5">
        <f t="shared" si="2"/>
        <v>284</v>
      </c>
      <c r="G27" s="64">
        <f>E27</f>
        <v>284</v>
      </c>
      <c r="P27" s="17">
        <f t="shared" si="4"/>
        <v>284</v>
      </c>
    </row>
    <row r="28" spans="1:16" x14ac:dyDescent="0.2">
      <c r="A28" s="26" t="s">
        <v>32</v>
      </c>
      <c r="B28">
        <v>20</v>
      </c>
      <c r="C28" s="1">
        <f t="shared" si="0"/>
        <v>2.1510002151000217E-3</v>
      </c>
      <c r="D28" s="5">
        <f t="shared" si="1"/>
        <v>0</v>
      </c>
      <c r="E28" s="5">
        <f t="shared" si="2"/>
        <v>20</v>
      </c>
      <c r="G28" s="64">
        <f>E28</f>
        <v>20</v>
      </c>
      <c r="P28" s="17">
        <f t="shared" si="4"/>
        <v>20</v>
      </c>
    </row>
    <row r="29" spans="1:16" x14ac:dyDescent="0.2">
      <c r="A29" s="25" t="s">
        <v>33</v>
      </c>
      <c r="B29">
        <v>10</v>
      </c>
      <c r="C29" s="1">
        <f t="shared" si="0"/>
        <v>1.0755001075500108E-3</v>
      </c>
      <c r="D29" s="5">
        <f t="shared" si="1"/>
        <v>0</v>
      </c>
      <c r="E29" s="5">
        <f t="shared" si="2"/>
        <v>10</v>
      </c>
      <c r="F29" s="65">
        <f>E29</f>
        <v>10</v>
      </c>
      <c r="P29" s="17">
        <f t="shared" si="4"/>
        <v>10</v>
      </c>
    </row>
    <row r="30" spans="1:16" x14ac:dyDescent="0.2">
      <c r="A30" s="25" t="s">
        <v>34</v>
      </c>
      <c r="B30">
        <v>0</v>
      </c>
      <c r="C30" s="1">
        <f t="shared" si="0"/>
        <v>0</v>
      </c>
      <c r="D30" s="5">
        <f t="shared" si="1"/>
        <v>0</v>
      </c>
      <c r="E30" s="5">
        <f>B30+D30</f>
        <v>0</v>
      </c>
      <c r="F30" s="65">
        <f>E30</f>
        <v>0</v>
      </c>
      <c r="P30" s="17">
        <f t="shared" si="4"/>
        <v>0</v>
      </c>
    </row>
    <row r="31" spans="1:16" x14ac:dyDescent="0.2">
      <c r="A31" s="25" t="s">
        <v>35</v>
      </c>
      <c r="B31">
        <v>4</v>
      </c>
      <c r="C31" s="1">
        <f t="shared" si="0"/>
        <v>4.3020004302000433E-4</v>
      </c>
      <c r="D31" s="5">
        <f t="shared" si="1"/>
        <v>0</v>
      </c>
      <c r="E31" s="5">
        <f t="shared" si="2"/>
        <v>4</v>
      </c>
      <c r="F31" s="65">
        <f t="shared" ref="F31:F38" si="5">E31</f>
        <v>4</v>
      </c>
      <c r="P31" s="17">
        <f t="shared" si="4"/>
        <v>4</v>
      </c>
    </row>
    <row r="32" spans="1:16" x14ac:dyDescent="0.2">
      <c r="A32" s="25" t="s">
        <v>36</v>
      </c>
      <c r="B32">
        <v>5</v>
      </c>
      <c r="C32" s="1">
        <f t="shared" si="0"/>
        <v>5.3775005377500542E-4</v>
      </c>
      <c r="D32" s="5">
        <f t="shared" si="1"/>
        <v>0</v>
      </c>
      <c r="E32" s="5">
        <f t="shared" si="2"/>
        <v>5</v>
      </c>
      <c r="F32" s="65">
        <f t="shared" si="5"/>
        <v>5</v>
      </c>
      <c r="P32" s="17">
        <f t="shared" si="4"/>
        <v>5</v>
      </c>
    </row>
    <row r="33" spans="1:16" x14ac:dyDescent="0.2">
      <c r="A33" s="25" t="s">
        <v>37</v>
      </c>
      <c r="B33">
        <v>2</v>
      </c>
      <c r="C33" s="1">
        <f t="shared" si="0"/>
        <v>2.1510002151000216E-4</v>
      </c>
      <c r="D33" s="5">
        <f t="shared" si="1"/>
        <v>0</v>
      </c>
      <c r="E33" s="5">
        <f t="shared" si="2"/>
        <v>2</v>
      </c>
      <c r="F33" s="65">
        <f t="shared" si="5"/>
        <v>2</v>
      </c>
      <c r="P33" s="17">
        <f t="shared" si="4"/>
        <v>2</v>
      </c>
    </row>
    <row r="34" spans="1:16" x14ac:dyDescent="0.2">
      <c r="A34" s="25" t="s">
        <v>38</v>
      </c>
      <c r="B34">
        <v>58</v>
      </c>
      <c r="C34" s="1">
        <f t="shared" si="0"/>
        <v>6.2379006237900624E-3</v>
      </c>
      <c r="D34" s="5">
        <f t="shared" si="1"/>
        <v>0</v>
      </c>
      <c r="E34" s="5">
        <f t="shared" si="2"/>
        <v>58</v>
      </c>
      <c r="F34" s="65">
        <f t="shared" si="5"/>
        <v>58</v>
      </c>
      <c r="P34" s="17">
        <f t="shared" si="4"/>
        <v>58</v>
      </c>
    </row>
    <row r="35" spans="1:16" x14ac:dyDescent="0.2">
      <c r="A35" s="25" t="s">
        <v>39</v>
      </c>
      <c r="B35">
        <v>0</v>
      </c>
      <c r="C35" s="1">
        <f t="shared" si="0"/>
        <v>0</v>
      </c>
      <c r="D35" s="5">
        <f t="shared" si="1"/>
        <v>0</v>
      </c>
      <c r="E35" s="5">
        <f t="shared" si="2"/>
        <v>0</v>
      </c>
      <c r="F35" s="65">
        <f t="shared" si="5"/>
        <v>0</v>
      </c>
      <c r="P35" s="17">
        <f t="shared" si="4"/>
        <v>0</v>
      </c>
    </row>
    <row r="36" spans="1:16" x14ac:dyDescent="0.2">
      <c r="A36" s="25" t="s">
        <v>40</v>
      </c>
      <c r="B36">
        <v>0</v>
      </c>
      <c r="C36" s="1">
        <f t="shared" si="0"/>
        <v>0</v>
      </c>
      <c r="D36" s="5">
        <f t="shared" si="1"/>
        <v>0</v>
      </c>
      <c r="E36" s="5">
        <f t="shared" si="2"/>
        <v>0</v>
      </c>
      <c r="F36" s="65">
        <f t="shared" si="5"/>
        <v>0</v>
      </c>
      <c r="P36" s="17">
        <f t="shared" si="4"/>
        <v>0</v>
      </c>
    </row>
    <row r="37" spans="1:16" x14ac:dyDescent="0.2">
      <c r="A37" s="25" t="s">
        <v>41</v>
      </c>
      <c r="B37">
        <v>4</v>
      </c>
      <c r="C37" s="1">
        <f t="shared" si="0"/>
        <v>4.3020004302000433E-4</v>
      </c>
      <c r="D37" s="5">
        <f t="shared" si="1"/>
        <v>0</v>
      </c>
      <c r="E37" s="5">
        <f t="shared" si="2"/>
        <v>4</v>
      </c>
      <c r="F37" s="65">
        <f t="shared" si="5"/>
        <v>4</v>
      </c>
      <c r="P37" s="17">
        <f t="shared" si="4"/>
        <v>4</v>
      </c>
    </row>
    <row r="38" spans="1:16" x14ac:dyDescent="0.2">
      <c r="A38" s="25" t="s">
        <v>42</v>
      </c>
      <c r="B38">
        <v>478</v>
      </c>
      <c r="C38" s="1">
        <f t="shared" si="0"/>
        <v>5.1408905140890512E-2</v>
      </c>
      <c r="D38" s="5">
        <f t="shared" si="1"/>
        <v>0</v>
      </c>
      <c r="E38" s="5">
        <f t="shared" si="2"/>
        <v>478</v>
      </c>
      <c r="F38" s="65">
        <f t="shared" si="5"/>
        <v>478</v>
      </c>
      <c r="P38" s="17">
        <f t="shared" si="4"/>
        <v>478</v>
      </c>
    </row>
    <row r="39" spans="1:16" x14ac:dyDescent="0.2">
      <c r="A39" s="91" t="s">
        <v>43</v>
      </c>
      <c r="B39">
        <v>7653</v>
      </c>
      <c r="C39" s="1">
        <f t="shared" si="0"/>
        <v>0.82308023230802319</v>
      </c>
      <c r="D39" s="5">
        <f t="shared" si="1"/>
        <v>0</v>
      </c>
      <c r="E39" s="5">
        <f t="shared" si="2"/>
        <v>7653</v>
      </c>
      <c r="G39" s="75"/>
      <c r="O39" s="73">
        <f>E39</f>
        <v>7653</v>
      </c>
      <c r="P39" s="17"/>
    </row>
    <row r="40" spans="1:16" x14ac:dyDescent="0.2">
      <c r="A40" s="25" t="s">
        <v>44</v>
      </c>
      <c r="B40">
        <v>1</v>
      </c>
      <c r="C40" s="1">
        <f t="shared" si="0"/>
        <v>1.0755001075500108E-4</v>
      </c>
      <c r="D40" s="5">
        <f t="shared" si="1"/>
        <v>0</v>
      </c>
      <c r="E40" s="5">
        <f t="shared" si="2"/>
        <v>1</v>
      </c>
      <c r="F40" s="65">
        <f>E40</f>
        <v>1</v>
      </c>
      <c r="P40" s="17">
        <f t="shared" si="4"/>
        <v>1</v>
      </c>
    </row>
    <row r="41" spans="1:16" x14ac:dyDescent="0.2">
      <c r="A41" s="25" t="s">
        <v>45</v>
      </c>
      <c r="B41">
        <v>0</v>
      </c>
      <c r="C41" s="1">
        <f t="shared" si="0"/>
        <v>0</v>
      </c>
      <c r="D41" s="5">
        <f t="shared" si="1"/>
        <v>0</v>
      </c>
      <c r="E41" s="5">
        <f t="shared" si="2"/>
        <v>0</v>
      </c>
      <c r="F41" s="65">
        <f>E41</f>
        <v>0</v>
      </c>
      <c r="P41" s="17">
        <f t="shared" si="4"/>
        <v>0</v>
      </c>
    </row>
    <row r="42" spans="1:16" x14ac:dyDescent="0.2">
      <c r="A42" s="25" t="s">
        <v>46</v>
      </c>
      <c r="B42">
        <v>2</v>
      </c>
      <c r="C42" s="1">
        <f t="shared" si="0"/>
        <v>2.1510002151000216E-4</v>
      </c>
      <c r="D42" s="5">
        <f t="shared" si="1"/>
        <v>0</v>
      </c>
      <c r="E42" s="5">
        <f t="shared" si="2"/>
        <v>2</v>
      </c>
      <c r="F42" s="65">
        <f>E42</f>
        <v>2</v>
      </c>
      <c r="P42" s="17">
        <f t="shared" si="4"/>
        <v>2</v>
      </c>
    </row>
    <row r="43" spans="1:16" x14ac:dyDescent="0.2">
      <c r="A43" s="29" t="s">
        <v>47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N43" s="66">
        <f>E43</f>
        <v>0</v>
      </c>
      <c r="P43" s="17">
        <f t="shared" si="4"/>
        <v>0</v>
      </c>
    </row>
    <row r="44" spans="1:16" x14ac:dyDescent="0.2">
      <c r="A44" s="27" t="s">
        <v>48</v>
      </c>
      <c r="B44"/>
      <c r="C44" s="1">
        <f t="shared" si="0"/>
        <v>0</v>
      </c>
      <c r="D44" s="5">
        <f t="shared" si="1"/>
        <v>0</v>
      </c>
      <c r="E44" s="5">
        <f t="shared" ref="E44:E61" si="6">B44+D44</f>
        <v>0</v>
      </c>
      <c r="H44" s="62">
        <f>E44</f>
        <v>0</v>
      </c>
      <c r="P44" s="17">
        <f t="shared" si="4"/>
        <v>0</v>
      </c>
    </row>
    <row r="45" spans="1:16" x14ac:dyDescent="0.2">
      <c r="A45" s="82" t="s">
        <v>157</v>
      </c>
      <c r="B45">
        <v>19</v>
      </c>
      <c r="C45" s="1">
        <f t="shared" si="0"/>
        <v>2.0434502043450205E-3</v>
      </c>
      <c r="D45" s="5">
        <f t="shared" si="1"/>
        <v>0</v>
      </c>
      <c r="E45" s="5">
        <f t="shared" si="6"/>
        <v>19</v>
      </c>
      <c r="H45" s="62">
        <f>E45</f>
        <v>19</v>
      </c>
      <c r="P45" s="17">
        <f t="shared" si="4"/>
        <v>19</v>
      </c>
    </row>
    <row r="46" spans="1:16" x14ac:dyDescent="0.2">
      <c r="A46" s="28" t="s">
        <v>50</v>
      </c>
      <c r="B46"/>
      <c r="C46" s="1">
        <f t="shared" si="0"/>
        <v>0</v>
      </c>
      <c r="D46" s="5">
        <f t="shared" si="1"/>
        <v>0</v>
      </c>
      <c r="E46" s="5">
        <f t="shared" si="6"/>
        <v>0</v>
      </c>
      <c r="I46" s="63">
        <f>E46</f>
        <v>0</v>
      </c>
      <c r="P46" s="17">
        <f t="shared" si="4"/>
        <v>0</v>
      </c>
    </row>
    <row r="47" spans="1:16" x14ac:dyDescent="0.2">
      <c r="A47" s="28" t="s">
        <v>124</v>
      </c>
      <c r="B47"/>
      <c r="C47" s="1">
        <f t="shared" si="0"/>
        <v>0</v>
      </c>
      <c r="D47" s="5">
        <f t="shared" si="1"/>
        <v>0</v>
      </c>
      <c r="E47" s="5">
        <f>B47+D47</f>
        <v>0</v>
      </c>
      <c r="I47" s="63">
        <f>E47</f>
        <v>0</v>
      </c>
      <c r="P47" s="17">
        <f>E47</f>
        <v>0</v>
      </c>
    </row>
    <row r="48" spans="1:16" x14ac:dyDescent="0.2">
      <c r="A48" s="82" t="s">
        <v>87</v>
      </c>
      <c r="B48"/>
      <c r="C48" s="1">
        <f t="shared" si="0"/>
        <v>0</v>
      </c>
      <c r="D48" s="5">
        <f t="shared" si="1"/>
        <v>0</v>
      </c>
      <c r="E48" s="5">
        <f>B48+D48</f>
        <v>0</v>
      </c>
      <c r="H48" s="83">
        <f>E48</f>
        <v>0</v>
      </c>
      <c r="I48" s="75"/>
      <c r="P48" s="17">
        <f>E48</f>
        <v>0</v>
      </c>
    </row>
    <row r="49" spans="1:16" x14ac:dyDescent="0.2">
      <c r="A49" s="28" t="s">
        <v>53</v>
      </c>
      <c r="B49"/>
      <c r="C49" s="1">
        <f t="shared" si="0"/>
        <v>0</v>
      </c>
      <c r="D49" s="5">
        <f t="shared" si="1"/>
        <v>0</v>
      </c>
      <c r="E49" s="5">
        <f>B49+D49</f>
        <v>0</v>
      </c>
      <c r="I49" s="63">
        <f>E49</f>
        <v>0</v>
      </c>
      <c r="P49" s="17">
        <f>E49</f>
        <v>0</v>
      </c>
    </row>
    <row r="50" spans="1:16" x14ac:dyDescent="0.2">
      <c r="A50" s="28" t="s">
        <v>54</v>
      </c>
      <c r="B50"/>
      <c r="C50" s="1">
        <f t="shared" si="0"/>
        <v>0</v>
      </c>
      <c r="D50" s="5">
        <f t="shared" si="1"/>
        <v>0</v>
      </c>
      <c r="E50" s="5">
        <f t="shared" si="6"/>
        <v>0</v>
      </c>
      <c r="I50" s="63">
        <f>E50</f>
        <v>0</v>
      </c>
      <c r="P50" s="17">
        <f t="shared" si="4"/>
        <v>0</v>
      </c>
    </row>
    <row r="51" spans="1:16" x14ac:dyDescent="0.2">
      <c r="A51" s="27" t="s">
        <v>56</v>
      </c>
      <c r="B51">
        <v>7</v>
      </c>
      <c r="C51" s="1">
        <f t="shared" si="0"/>
        <v>7.5285007528500751E-4</v>
      </c>
      <c r="D51" s="5">
        <f t="shared" si="1"/>
        <v>0</v>
      </c>
      <c r="E51" s="5">
        <f t="shared" si="6"/>
        <v>7</v>
      </c>
      <c r="H51" s="62">
        <f t="shared" ref="H51:H56" si="7">E51</f>
        <v>7</v>
      </c>
      <c r="P51" s="17">
        <f t="shared" si="4"/>
        <v>7</v>
      </c>
    </row>
    <row r="52" spans="1:16" x14ac:dyDescent="0.2">
      <c r="A52" s="27" t="s">
        <v>88</v>
      </c>
      <c r="B52"/>
      <c r="C52" s="1">
        <f t="shared" si="0"/>
        <v>0</v>
      </c>
      <c r="D52" s="5">
        <f t="shared" si="1"/>
        <v>0</v>
      </c>
      <c r="E52" s="5">
        <f>B52+D52</f>
        <v>0</v>
      </c>
      <c r="H52" s="62">
        <f t="shared" si="7"/>
        <v>0</v>
      </c>
      <c r="P52" s="17">
        <f t="shared" si="4"/>
        <v>0</v>
      </c>
    </row>
    <row r="53" spans="1:16" x14ac:dyDescent="0.2">
      <c r="A53" s="27" t="s">
        <v>125</v>
      </c>
      <c r="B53"/>
      <c r="C53" s="1">
        <f t="shared" si="0"/>
        <v>0</v>
      </c>
      <c r="D53" s="5">
        <f t="shared" si="1"/>
        <v>0</v>
      </c>
      <c r="E53" s="5">
        <f>B53+D53</f>
        <v>0</v>
      </c>
      <c r="H53" s="62">
        <f t="shared" si="7"/>
        <v>0</v>
      </c>
      <c r="P53" s="17">
        <f t="shared" si="4"/>
        <v>0</v>
      </c>
    </row>
    <row r="54" spans="1:16" x14ac:dyDescent="0.2">
      <c r="A54" s="27" t="s">
        <v>89</v>
      </c>
      <c r="B54">
        <v>1</v>
      </c>
      <c r="C54" s="1">
        <f t="shared" si="0"/>
        <v>1.0755001075500108E-4</v>
      </c>
      <c r="D54" s="5">
        <f t="shared" si="1"/>
        <v>0</v>
      </c>
      <c r="E54" s="5">
        <f t="shared" si="6"/>
        <v>1</v>
      </c>
      <c r="H54" s="62">
        <f t="shared" si="7"/>
        <v>1</v>
      </c>
      <c r="P54" s="17">
        <f t="shared" si="4"/>
        <v>1</v>
      </c>
    </row>
    <row r="55" spans="1:16" x14ac:dyDescent="0.2">
      <c r="A55" s="27" t="s">
        <v>58</v>
      </c>
      <c r="B55">
        <v>3</v>
      </c>
      <c r="C55" s="1">
        <f t="shared" si="0"/>
        <v>3.2265003226500323E-4</v>
      </c>
      <c r="D55" s="5">
        <f t="shared" si="1"/>
        <v>0</v>
      </c>
      <c r="E55" s="5">
        <f>B55+D55</f>
        <v>3</v>
      </c>
      <c r="H55" s="62">
        <f t="shared" si="7"/>
        <v>3</v>
      </c>
      <c r="P55" s="17">
        <f>E55</f>
        <v>3</v>
      </c>
    </row>
    <row r="56" spans="1:16" x14ac:dyDescent="0.2">
      <c r="A56" s="27" t="s">
        <v>184</v>
      </c>
      <c r="B56"/>
      <c r="C56" s="1">
        <f t="shared" si="0"/>
        <v>0</v>
      </c>
      <c r="D56" s="5">
        <f t="shared" si="1"/>
        <v>0</v>
      </c>
      <c r="E56" s="5">
        <f t="shared" si="6"/>
        <v>0</v>
      </c>
      <c r="H56" s="62">
        <f t="shared" si="7"/>
        <v>0</v>
      </c>
      <c r="P56" s="17">
        <f t="shared" si="4"/>
        <v>0</v>
      </c>
    </row>
    <row r="57" spans="1:16" x14ac:dyDescent="0.2">
      <c r="A57" s="81" t="s">
        <v>92</v>
      </c>
      <c r="B57"/>
      <c r="C57" s="1">
        <f t="shared" si="0"/>
        <v>0</v>
      </c>
      <c r="D57" s="5">
        <f t="shared" si="1"/>
        <v>0</v>
      </c>
      <c r="E57" s="5">
        <f>B57+D57</f>
        <v>0</v>
      </c>
      <c r="H57" s="75"/>
      <c r="I57" s="63">
        <f>E57</f>
        <v>0</v>
      </c>
      <c r="P57" s="17">
        <f t="shared" si="4"/>
        <v>0</v>
      </c>
    </row>
    <row r="58" spans="1:16" x14ac:dyDescent="0.2">
      <c r="A58" s="81" t="s">
        <v>93</v>
      </c>
      <c r="B58">
        <v>2</v>
      </c>
      <c r="C58" s="1">
        <f t="shared" ref="C58:C60" si="8">B58/$B$80</f>
        <v>2.1510002151000216E-4</v>
      </c>
      <c r="D58" s="5">
        <f t="shared" ref="D58:D60" si="9">C58*$B$83</f>
        <v>0</v>
      </c>
      <c r="E58" s="5">
        <f t="shared" ref="E58:E60" si="10">B58+D58</f>
        <v>2</v>
      </c>
      <c r="H58" s="75"/>
      <c r="I58" s="63">
        <f t="shared" ref="I58:I60" si="11">E58</f>
        <v>2</v>
      </c>
      <c r="P58" s="17">
        <f t="shared" ref="P58:P60" si="12">E58</f>
        <v>2</v>
      </c>
    </row>
    <row r="59" spans="1:16" x14ac:dyDescent="0.2">
      <c r="A59" s="81" t="s">
        <v>201</v>
      </c>
      <c r="B59"/>
      <c r="C59" s="1">
        <f t="shared" si="8"/>
        <v>0</v>
      </c>
      <c r="D59" s="5">
        <f t="shared" si="9"/>
        <v>0</v>
      </c>
      <c r="E59" s="5">
        <f t="shared" si="10"/>
        <v>0</v>
      </c>
      <c r="H59" s="75"/>
      <c r="I59" s="63">
        <f t="shared" si="11"/>
        <v>0</v>
      </c>
      <c r="P59" s="17">
        <f t="shared" si="12"/>
        <v>0</v>
      </c>
    </row>
    <row r="60" spans="1:16" x14ac:dyDescent="0.2">
      <c r="A60" s="81" t="s">
        <v>95</v>
      </c>
      <c r="B60">
        <v>9</v>
      </c>
      <c r="C60" s="1">
        <f t="shared" si="8"/>
        <v>9.679500967950097E-4</v>
      </c>
      <c r="D60" s="5">
        <f t="shared" si="9"/>
        <v>0</v>
      </c>
      <c r="E60" s="5">
        <f t="shared" si="10"/>
        <v>9</v>
      </c>
      <c r="H60" s="75"/>
      <c r="I60" s="63">
        <f t="shared" si="11"/>
        <v>9</v>
      </c>
      <c r="P60" s="17">
        <f t="shared" si="12"/>
        <v>9</v>
      </c>
    </row>
    <row r="61" spans="1:16" x14ac:dyDescent="0.2">
      <c r="A61" s="28" t="s">
        <v>132</v>
      </c>
      <c r="B61"/>
      <c r="C61" s="1">
        <f t="shared" ref="C61:C74" si="13">B61/$B$80</f>
        <v>0</v>
      </c>
      <c r="D61" s="5">
        <f t="shared" ref="D61:D74" si="14">C61*$B$83</f>
        <v>0</v>
      </c>
      <c r="E61" s="5">
        <f t="shared" si="6"/>
        <v>0</v>
      </c>
      <c r="H61" s="6"/>
      <c r="I61" s="63">
        <f>E61</f>
        <v>0</v>
      </c>
      <c r="P61" s="17">
        <f t="shared" si="4"/>
        <v>0</v>
      </c>
    </row>
    <row r="62" spans="1:16" x14ac:dyDescent="0.2">
      <c r="A62" s="28" t="s">
        <v>96</v>
      </c>
      <c r="B62"/>
      <c r="C62" s="1">
        <f t="shared" si="13"/>
        <v>0</v>
      </c>
      <c r="D62" s="5">
        <f t="shared" si="14"/>
        <v>0</v>
      </c>
      <c r="E62" s="5">
        <f>B62+D62</f>
        <v>0</v>
      </c>
      <c r="H62" s="6"/>
      <c r="I62" s="63">
        <f>E62</f>
        <v>0</v>
      </c>
      <c r="P62" s="17">
        <f t="shared" si="4"/>
        <v>0</v>
      </c>
    </row>
    <row r="63" spans="1:16" x14ac:dyDescent="0.2">
      <c r="A63" s="85" t="s">
        <v>59</v>
      </c>
      <c r="B63"/>
      <c r="C63" s="1">
        <f t="shared" si="13"/>
        <v>0</v>
      </c>
      <c r="D63" s="5">
        <f t="shared" si="14"/>
        <v>0</v>
      </c>
      <c r="E63" s="5">
        <f>B63+D63</f>
        <v>0</v>
      </c>
      <c r="H63" s="6"/>
      <c r="I63" s="75"/>
      <c r="J63" s="67">
        <f>E63</f>
        <v>0</v>
      </c>
      <c r="P63" s="17">
        <f t="shared" si="4"/>
        <v>0</v>
      </c>
    </row>
    <row r="64" spans="1:16" x14ac:dyDescent="0.2">
      <c r="A64" s="85" t="s">
        <v>60</v>
      </c>
      <c r="B64">
        <v>151</v>
      </c>
      <c r="C64" s="1">
        <f t="shared" si="13"/>
        <v>1.6240051624005162E-2</v>
      </c>
      <c r="D64" s="5">
        <f t="shared" si="14"/>
        <v>0</v>
      </c>
      <c r="E64" s="5">
        <f t="shared" ref="E64:E78" si="15">B64+D64</f>
        <v>151</v>
      </c>
      <c r="J64" s="67">
        <f>E64</f>
        <v>151</v>
      </c>
      <c r="P64" s="17">
        <f t="shared" si="4"/>
        <v>151</v>
      </c>
    </row>
    <row r="65" spans="1:16" x14ac:dyDescent="0.2">
      <c r="A65" s="30" t="s">
        <v>61</v>
      </c>
      <c r="B65">
        <v>131</v>
      </c>
      <c r="C65" s="1">
        <f t="shared" si="13"/>
        <v>1.4089051408905141E-2</v>
      </c>
      <c r="D65" s="5">
        <f t="shared" si="14"/>
        <v>0</v>
      </c>
      <c r="E65" s="5">
        <f>B65+D65</f>
        <v>131</v>
      </c>
      <c r="J65" s="67">
        <f>E65</f>
        <v>131</v>
      </c>
      <c r="P65" s="17">
        <f>E65</f>
        <v>131</v>
      </c>
    </row>
    <row r="66" spans="1:16" x14ac:dyDescent="0.2">
      <c r="A66" s="30" t="s">
        <v>63</v>
      </c>
      <c r="B66"/>
      <c r="C66" s="1">
        <f t="shared" si="13"/>
        <v>0</v>
      </c>
      <c r="D66" s="5">
        <f t="shared" si="14"/>
        <v>0</v>
      </c>
      <c r="E66" s="5">
        <f>B66+D66</f>
        <v>0</v>
      </c>
      <c r="J66" s="67">
        <f>E66</f>
        <v>0</v>
      </c>
      <c r="P66" s="17">
        <f>E66</f>
        <v>0</v>
      </c>
    </row>
    <row r="67" spans="1:16" x14ac:dyDescent="0.2">
      <c r="A67" s="31" t="s">
        <v>185</v>
      </c>
      <c r="B67"/>
      <c r="C67" s="1">
        <f t="shared" si="13"/>
        <v>0</v>
      </c>
      <c r="D67" s="5">
        <f t="shared" si="14"/>
        <v>0</v>
      </c>
      <c r="E67" s="5">
        <f>B67+D67</f>
        <v>0</v>
      </c>
      <c r="L67" s="68">
        <f>E67</f>
        <v>0</v>
      </c>
      <c r="P67" s="17">
        <f>E67</f>
        <v>0</v>
      </c>
    </row>
    <row r="68" spans="1:16" x14ac:dyDescent="0.2">
      <c r="A68" s="31" t="s">
        <v>167</v>
      </c>
      <c r="B68"/>
      <c r="C68" s="1">
        <f t="shared" si="13"/>
        <v>0</v>
      </c>
      <c r="D68" s="5">
        <f t="shared" si="14"/>
        <v>0</v>
      </c>
      <c r="E68" s="5">
        <f t="shared" si="15"/>
        <v>0</v>
      </c>
      <c r="L68" s="68">
        <f>E68</f>
        <v>0</v>
      </c>
      <c r="P68" s="17">
        <f>E68</f>
        <v>0</v>
      </c>
    </row>
    <row r="69" spans="1:16" x14ac:dyDescent="0.2">
      <c r="A69" s="30" t="s">
        <v>69</v>
      </c>
      <c r="B69"/>
      <c r="C69" s="1">
        <f t="shared" si="13"/>
        <v>0</v>
      </c>
      <c r="D69" s="5">
        <f t="shared" si="14"/>
        <v>0</v>
      </c>
      <c r="E69" s="5">
        <f t="shared" si="15"/>
        <v>0</v>
      </c>
      <c r="J69" s="67">
        <f>E69</f>
        <v>0</v>
      </c>
      <c r="P69" s="17">
        <f t="shared" si="4"/>
        <v>0</v>
      </c>
    </row>
    <row r="70" spans="1:16" x14ac:dyDescent="0.2">
      <c r="A70" s="30" t="s">
        <v>202</v>
      </c>
      <c r="B70"/>
      <c r="C70" s="1">
        <f t="shared" si="13"/>
        <v>0</v>
      </c>
      <c r="D70" s="5">
        <f t="shared" si="14"/>
        <v>0</v>
      </c>
      <c r="E70" s="5">
        <f>B70+D70</f>
        <v>0</v>
      </c>
      <c r="J70" s="67">
        <f>E70</f>
        <v>0</v>
      </c>
      <c r="P70" s="17">
        <f t="shared" si="4"/>
        <v>0</v>
      </c>
    </row>
    <row r="71" spans="1:16" x14ac:dyDescent="0.2">
      <c r="A71" s="30" t="s">
        <v>70</v>
      </c>
      <c r="B71">
        <v>93</v>
      </c>
      <c r="C71" s="1">
        <f t="shared" si="13"/>
        <v>1.00021510002151E-2</v>
      </c>
      <c r="D71" s="5">
        <f t="shared" si="14"/>
        <v>0</v>
      </c>
      <c r="E71" s="5">
        <f t="shared" si="15"/>
        <v>93</v>
      </c>
      <c r="J71" s="67">
        <f>E71</f>
        <v>93</v>
      </c>
      <c r="P71" s="17">
        <f t="shared" si="4"/>
        <v>93</v>
      </c>
    </row>
    <row r="72" spans="1:16" x14ac:dyDescent="0.2">
      <c r="A72" s="77" t="s">
        <v>161</v>
      </c>
      <c r="B72"/>
      <c r="C72" s="1">
        <f t="shared" si="13"/>
        <v>0</v>
      </c>
      <c r="D72" s="5">
        <f t="shared" si="14"/>
        <v>0</v>
      </c>
      <c r="E72" s="5">
        <f t="shared" si="15"/>
        <v>0</v>
      </c>
      <c r="J72" s="75"/>
      <c r="K72" s="76">
        <f>E72</f>
        <v>0</v>
      </c>
      <c r="P72" s="17">
        <f t="shared" si="4"/>
        <v>0</v>
      </c>
    </row>
    <row r="73" spans="1:16" x14ac:dyDescent="0.2">
      <c r="A73" s="30" t="s">
        <v>97</v>
      </c>
      <c r="B73"/>
      <c r="C73" s="1">
        <f t="shared" si="13"/>
        <v>0</v>
      </c>
      <c r="D73" s="5">
        <f t="shared" si="14"/>
        <v>0</v>
      </c>
      <c r="E73" s="5">
        <f t="shared" si="15"/>
        <v>0</v>
      </c>
      <c r="J73" s="67">
        <f>E73</f>
        <v>0</v>
      </c>
      <c r="P73" s="17">
        <f t="shared" si="4"/>
        <v>0</v>
      </c>
    </row>
    <row r="74" spans="1:16" x14ac:dyDescent="0.2">
      <c r="A74" s="31" t="s">
        <v>64</v>
      </c>
      <c r="B74"/>
      <c r="C74" s="1">
        <f t="shared" si="13"/>
        <v>0</v>
      </c>
      <c r="D74" s="5">
        <f t="shared" si="14"/>
        <v>0</v>
      </c>
      <c r="E74" s="5">
        <f t="shared" si="15"/>
        <v>0</v>
      </c>
      <c r="L74" s="68">
        <f>E74</f>
        <v>0</v>
      </c>
      <c r="P74" s="17">
        <f t="shared" si="4"/>
        <v>0</v>
      </c>
    </row>
    <row r="75" spans="1:16" x14ac:dyDescent="0.2">
      <c r="A75" s="31" t="s">
        <v>76</v>
      </c>
      <c r="B75">
        <v>1</v>
      </c>
      <c r="C75" s="1">
        <f t="shared" ref="C75" si="16">B75/$B$80</f>
        <v>1.0755001075500108E-4</v>
      </c>
      <c r="D75" s="5">
        <f t="shared" ref="D75" si="17">C75*$B$83</f>
        <v>0</v>
      </c>
      <c r="E75" s="5">
        <f t="shared" ref="E75" si="18">B75+D75</f>
        <v>1</v>
      </c>
      <c r="L75" s="68">
        <f>E75</f>
        <v>1</v>
      </c>
      <c r="P75" s="17">
        <f t="shared" ref="P75" si="19">E75</f>
        <v>1</v>
      </c>
    </row>
    <row r="76" spans="1:16" x14ac:dyDescent="0.2">
      <c r="A76" s="32" t="s">
        <v>65</v>
      </c>
      <c r="B76"/>
      <c r="C76" s="1">
        <f>B76/$B$80</f>
        <v>0</v>
      </c>
      <c r="D76" s="5">
        <f>C76*$B$83</f>
        <v>0</v>
      </c>
      <c r="E76" s="5">
        <f t="shared" si="15"/>
        <v>0</v>
      </c>
      <c r="L76" s="6"/>
      <c r="M76" s="70">
        <f>E76</f>
        <v>0</v>
      </c>
      <c r="P76" s="17">
        <f t="shared" si="4"/>
        <v>0</v>
      </c>
    </row>
    <row r="77" spans="1:16" x14ac:dyDescent="0.2">
      <c r="A77" s="31" t="s">
        <v>99</v>
      </c>
      <c r="B77"/>
      <c r="C77" s="1">
        <f>B77/$B$80</f>
        <v>0</v>
      </c>
      <c r="D77" s="5">
        <f>C77*$B$83</f>
        <v>0</v>
      </c>
      <c r="E77" s="5">
        <f t="shared" si="15"/>
        <v>0</v>
      </c>
      <c r="L77" s="68">
        <f>E77</f>
        <v>0</v>
      </c>
      <c r="P77" s="17">
        <f>E77</f>
        <v>0</v>
      </c>
    </row>
    <row r="78" spans="1:16" x14ac:dyDescent="0.2">
      <c r="A78" s="29" t="s">
        <v>67</v>
      </c>
      <c r="B78"/>
      <c r="C78" s="1">
        <f>B78/$B$80</f>
        <v>0</v>
      </c>
      <c r="D78" s="5">
        <f>C78*$B$83</f>
        <v>0</v>
      </c>
      <c r="E78" s="5">
        <f t="shared" si="15"/>
        <v>0</v>
      </c>
      <c r="L78" s="6"/>
      <c r="M78" s="6"/>
      <c r="N78" s="66">
        <f>E78</f>
        <v>0</v>
      </c>
      <c r="P78" s="17">
        <f t="shared" si="4"/>
        <v>0</v>
      </c>
    </row>
    <row r="79" spans="1:16" x14ac:dyDescent="0.2">
      <c r="A79"/>
      <c r="B79" s="16"/>
    </row>
    <row r="80" spans="1:16" x14ac:dyDescent="0.2">
      <c r="A80" s="1" t="s">
        <v>21</v>
      </c>
      <c r="B80" s="16">
        <f>SUM(B12:B78)</f>
        <v>9298</v>
      </c>
      <c r="C80" s="1">
        <f>B80/$B$81</f>
        <v>1</v>
      </c>
      <c r="E80" s="5">
        <f>SUM(E12:E78)</f>
        <v>9298</v>
      </c>
      <c r="F80" s="33">
        <f t="shared" ref="F80:P80" si="20">SUM(F12:F78)</f>
        <v>564</v>
      </c>
      <c r="G80" s="34">
        <f t="shared" si="20"/>
        <v>556</v>
      </c>
      <c r="H80" s="35">
        <f t="shared" si="20"/>
        <v>72</v>
      </c>
      <c r="I80" s="36">
        <f t="shared" si="20"/>
        <v>77</v>
      </c>
      <c r="J80" s="37">
        <f t="shared" si="20"/>
        <v>375</v>
      </c>
      <c r="K80" s="38">
        <f t="shared" si="20"/>
        <v>0</v>
      </c>
      <c r="L80" s="39">
        <f t="shared" si="20"/>
        <v>1</v>
      </c>
      <c r="M80" s="40">
        <f t="shared" si="20"/>
        <v>0</v>
      </c>
      <c r="N80" s="41">
        <f t="shared" si="20"/>
        <v>0</v>
      </c>
      <c r="O80" s="72">
        <f>SUM(O12:O78)</f>
        <v>7653</v>
      </c>
      <c r="P80" s="7">
        <f t="shared" si="20"/>
        <v>1645</v>
      </c>
    </row>
    <row r="81" spans="1:12" x14ac:dyDescent="0.2">
      <c r="A81" s="1" t="s">
        <v>22</v>
      </c>
      <c r="B81">
        <v>9298</v>
      </c>
      <c r="D81" s="5" t="s">
        <v>20</v>
      </c>
      <c r="E81" s="5">
        <f>SUM(F80:O80)</f>
        <v>9298</v>
      </c>
    </row>
    <row r="82" spans="1:12" x14ac:dyDescent="0.2">
      <c r="B82" s="5" t="s">
        <v>20</v>
      </c>
      <c r="C82" s="5"/>
      <c r="E82" s="5">
        <f>SUM(O80:P80)</f>
        <v>9298</v>
      </c>
    </row>
    <row r="83" spans="1:12" ht="38.25" x14ac:dyDescent="0.2">
      <c r="A83" s="18" t="s">
        <v>23</v>
      </c>
      <c r="B83" s="19">
        <f>B81-B80</f>
        <v>0</v>
      </c>
    </row>
    <row r="84" spans="1:12" ht="13.5" thickBot="1" x14ac:dyDescent="0.25"/>
    <row r="85" spans="1:12" x14ac:dyDescent="0.2">
      <c r="A85" s="42"/>
      <c r="B85" s="43"/>
      <c r="C85" s="44"/>
      <c r="D85" s="43"/>
      <c r="E85" s="43"/>
      <c r="F85" s="44"/>
      <c r="G85" s="44"/>
      <c r="H85" s="44"/>
      <c r="I85" s="44"/>
      <c r="J85" s="44"/>
      <c r="K85" s="44"/>
      <c r="L85" s="45"/>
    </row>
    <row r="86" spans="1:12" x14ac:dyDescent="0.2">
      <c r="A86" s="46">
        <v>1</v>
      </c>
      <c r="B86" s="47" t="s">
        <v>107</v>
      </c>
      <c r="C86" s="48"/>
      <c r="D86" s="47"/>
      <c r="E86" s="47"/>
      <c r="F86" s="48"/>
      <c r="G86" s="48"/>
      <c r="H86" s="48"/>
      <c r="I86" s="49">
        <f>P80</f>
        <v>1645</v>
      </c>
      <c r="J86" s="48"/>
      <c r="K86" s="48"/>
      <c r="L86" s="50"/>
    </row>
    <row r="87" spans="1:12" ht="13.5" thickBot="1" x14ac:dyDescent="0.25">
      <c r="A87" s="46"/>
      <c r="B87" s="47"/>
      <c r="C87" s="48"/>
      <c r="D87" s="47"/>
      <c r="E87" s="47"/>
      <c r="F87" s="48"/>
      <c r="G87" s="48"/>
      <c r="H87" s="48"/>
      <c r="I87" s="51"/>
      <c r="J87" s="48"/>
      <c r="K87" s="48"/>
      <c r="L87" s="50"/>
    </row>
    <row r="88" spans="1:12" ht="13.5" thickBot="1" x14ac:dyDescent="0.25">
      <c r="A88" s="46"/>
      <c r="B88" s="47"/>
      <c r="C88" s="48"/>
      <c r="D88" s="47"/>
      <c r="E88" s="47"/>
      <c r="F88" s="48"/>
      <c r="G88" s="48"/>
      <c r="H88" s="48"/>
      <c r="I88" s="53" t="s">
        <v>108</v>
      </c>
      <c r="J88" s="53" t="s">
        <v>109</v>
      </c>
      <c r="K88" s="52" t="s">
        <v>12</v>
      </c>
      <c r="L88" s="50"/>
    </row>
    <row r="89" spans="1:12" x14ac:dyDescent="0.2">
      <c r="A89" s="46">
        <v>2</v>
      </c>
      <c r="B89" s="47" t="s">
        <v>110</v>
      </c>
      <c r="C89" s="48"/>
      <c r="D89" s="47"/>
      <c r="E89" s="47"/>
      <c r="F89" s="48"/>
      <c r="G89" s="48"/>
      <c r="H89" s="48"/>
      <c r="I89" s="54">
        <f>G80</f>
        <v>556</v>
      </c>
      <c r="J89" s="54">
        <f>F80</f>
        <v>564</v>
      </c>
      <c r="K89" s="54">
        <f>I89+J89</f>
        <v>1120</v>
      </c>
      <c r="L89" s="50"/>
    </row>
    <row r="90" spans="1:12" x14ac:dyDescent="0.2">
      <c r="A90" s="46">
        <v>3</v>
      </c>
      <c r="B90" s="47" t="s">
        <v>111</v>
      </c>
      <c r="C90" s="48"/>
      <c r="D90" s="47"/>
      <c r="E90" s="47"/>
      <c r="F90" s="48"/>
      <c r="G90" s="48"/>
      <c r="H90" s="48"/>
      <c r="I90" s="54">
        <f>H80</f>
        <v>72</v>
      </c>
      <c r="J90" s="54">
        <f>I80</f>
        <v>77</v>
      </c>
      <c r="K90" s="54">
        <f>I90+J90</f>
        <v>149</v>
      </c>
      <c r="L90" s="50"/>
    </row>
    <row r="91" spans="1:12" x14ac:dyDescent="0.2">
      <c r="A91" s="46">
        <v>4</v>
      </c>
      <c r="B91" s="47" t="s">
        <v>112</v>
      </c>
      <c r="C91" s="48"/>
      <c r="D91" s="47"/>
      <c r="E91" s="47"/>
      <c r="F91" s="48"/>
      <c r="G91" s="48"/>
      <c r="H91" s="48"/>
      <c r="I91" s="54">
        <f>J80</f>
        <v>375</v>
      </c>
      <c r="J91" s="54">
        <f>K80</f>
        <v>0</v>
      </c>
      <c r="K91" s="54">
        <f>I91+J91</f>
        <v>375</v>
      </c>
      <c r="L91" s="50"/>
    </row>
    <row r="92" spans="1:12" x14ac:dyDescent="0.2">
      <c r="A92" s="46">
        <v>5</v>
      </c>
      <c r="B92" s="47" t="s">
        <v>113</v>
      </c>
      <c r="C92" s="48"/>
      <c r="D92" s="47"/>
      <c r="E92" s="47"/>
      <c r="F92" s="48"/>
      <c r="G92" s="48"/>
      <c r="H92" s="48"/>
      <c r="I92" s="55">
        <f>L80</f>
        <v>1</v>
      </c>
      <c r="J92" s="48"/>
      <c r="K92" s="48"/>
      <c r="L92" s="50"/>
    </row>
    <row r="93" spans="1:12" x14ac:dyDescent="0.2">
      <c r="A93" s="46">
        <v>6</v>
      </c>
      <c r="B93" s="92" t="s">
        <v>114</v>
      </c>
      <c r="C93" s="93"/>
      <c r="D93" s="92"/>
      <c r="E93" s="92"/>
      <c r="F93" s="93"/>
      <c r="G93" s="93"/>
      <c r="H93" s="93"/>
      <c r="I93" s="94">
        <f>M80</f>
        <v>0</v>
      </c>
      <c r="J93" s="93"/>
      <c r="K93" s="93"/>
      <c r="L93" s="50"/>
    </row>
    <row r="94" spans="1:12" x14ac:dyDescent="0.2">
      <c r="A94" s="46">
        <v>9</v>
      </c>
      <c r="B94" s="92" t="s">
        <v>115</v>
      </c>
      <c r="C94" s="93"/>
      <c r="D94" s="92"/>
      <c r="E94" s="92"/>
      <c r="F94" s="93"/>
      <c r="G94" s="93"/>
      <c r="H94" s="93"/>
      <c r="I94" s="93"/>
      <c r="J94" s="93"/>
      <c r="K94" s="95"/>
      <c r="L94" s="50"/>
    </row>
    <row r="95" spans="1:12" x14ac:dyDescent="0.2">
      <c r="A95" s="46"/>
      <c r="B95" s="113"/>
      <c r="C95" s="113"/>
      <c r="D95" s="96"/>
      <c r="E95" s="92"/>
      <c r="F95" s="93"/>
      <c r="G95" s="93"/>
      <c r="H95" s="93"/>
      <c r="I95" s="93"/>
      <c r="J95" s="93"/>
      <c r="K95" s="95"/>
      <c r="L95" s="50"/>
    </row>
    <row r="96" spans="1:12" x14ac:dyDescent="0.2">
      <c r="A96" s="46"/>
      <c r="B96" s="96"/>
      <c r="C96" s="95"/>
      <c r="D96" s="96"/>
      <c r="E96" s="92"/>
      <c r="F96" s="93"/>
      <c r="G96" s="93"/>
      <c r="H96" s="93"/>
      <c r="I96" s="93"/>
      <c r="J96" s="93"/>
      <c r="K96" s="95"/>
      <c r="L96" s="50"/>
    </row>
    <row r="97" spans="1:12" x14ac:dyDescent="0.2">
      <c r="A97" s="46"/>
      <c r="B97" s="96"/>
      <c r="C97" s="95"/>
      <c r="D97" s="96"/>
      <c r="E97" s="92"/>
      <c r="F97" s="93"/>
      <c r="G97" s="93"/>
      <c r="H97" s="93"/>
      <c r="I97" s="93"/>
      <c r="J97" s="93"/>
      <c r="K97" s="95"/>
      <c r="L97" s="50"/>
    </row>
    <row r="98" spans="1:12" x14ac:dyDescent="0.2">
      <c r="A98" s="46"/>
      <c r="B98" s="92" t="s">
        <v>118</v>
      </c>
      <c r="C98" s="92"/>
      <c r="D98" s="92" t="s">
        <v>117</v>
      </c>
      <c r="E98" s="47">
        <f>SUM(I21:I23)</f>
        <v>66</v>
      </c>
      <c r="F98" s="47" t="s">
        <v>116</v>
      </c>
      <c r="G98" s="47">
        <f>SUM(I45:I50)</f>
        <v>0</v>
      </c>
      <c r="H98" s="93"/>
      <c r="I98" s="93"/>
      <c r="J98" s="93"/>
      <c r="K98" s="93"/>
      <c r="L98" s="50"/>
    </row>
    <row r="99" spans="1:12" x14ac:dyDescent="0.2">
      <c r="A99" s="46"/>
      <c r="B99" s="47"/>
      <c r="C99" s="47"/>
      <c r="D99" s="96"/>
      <c r="E99" s="92"/>
      <c r="F99" s="93"/>
      <c r="G99" s="93"/>
      <c r="H99" s="93"/>
      <c r="I99" s="93"/>
      <c r="J99" s="93"/>
      <c r="K99" s="93"/>
      <c r="L99" s="50"/>
    </row>
    <row r="100" spans="1:12" x14ac:dyDescent="0.2">
      <c r="A100" s="46"/>
      <c r="B100" s="47" t="s">
        <v>119</v>
      </c>
      <c r="C100" s="47" t="s">
        <v>208</v>
      </c>
      <c r="D100" s="96"/>
      <c r="E100" s="92"/>
      <c r="F100" s="93"/>
      <c r="G100" s="93"/>
      <c r="H100" s="93"/>
      <c r="I100" s="93"/>
      <c r="J100" s="93"/>
      <c r="K100" s="93"/>
      <c r="L100" s="50"/>
    </row>
    <row r="101" spans="1:12" x14ac:dyDescent="0.2">
      <c r="A101" s="46"/>
      <c r="B101" s="47"/>
      <c r="C101" s="47"/>
      <c r="D101" s="96"/>
      <c r="E101" s="92"/>
      <c r="F101" s="93"/>
      <c r="G101" s="93"/>
      <c r="H101" s="93"/>
      <c r="I101" s="93"/>
      <c r="J101" s="93"/>
      <c r="K101" s="93"/>
      <c r="L101" s="50"/>
    </row>
    <row r="102" spans="1:12" ht="13.5" thickBot="1" x14ac:dyDescent="0.25">
      <c r="A102" s="56"/>
      <c r="B102" s="57"/>
      <c r="C102" s="58"/>
      <c r="D102" s="57"/>
      <c r="E102" s="57"/>
      <c r="F102" s="58"/>
      <c r="G102" s="58"/>
      <c r="H102" s="58"/>
      <c r="I102" s="58"/>
      <c r="J102" s="58"/>
      <c r="K102" s="58"/>
      <c r="L102" s="59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tabSelected="1" topLeftCell="A2" zoomScale="80" zoomScaleNormal="80" workbookViewId="0">
      <pane ySplit="10" topLeftCell="A121" activePane="bottomLeft" state="frozen"/>
      <selection activeCell="A2" sqref="A2"/>
      <selection pane="bottomLeft" activeCell="K144" sqref="K144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137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4" t="s">
        <v>19</v>
      </c>
      <c r="P11" s="10" t="s">
        <v>18</v>
      </c>
    </row>
    <row r="12" spans="1:16" x14ac:dyDescent="0.2">
      <c r="A12" s="31" t="s">
        <v>24</v>
      </c>
      <c r="B12"/>
      <c r="C12" s="1">
        <f>B12/$B$117</f>
        <v>0</v>
      </c>
      <c r="D12" s="5">
        <f>C12*$B$120</f>
        <v>0</v>
      </c>
      <c r="E12" s="5">
        <f t="shared" ref="E12:E114" si="0">B12+D12</f>
        <v>0</v>
      </c>
      <c r="I12" s="17"/>
      <c r="L12" s="68">
        <f>E12</f>
        <v>0</v>
      </c>
      <c r="P12" s="5">
        <f>E12</f>
        <v>0</v>
      </c>
    </row>
    <row r="13" spans="1:16" x14ac:dyDescent="0.2">
      <c r="A13" s="27" t="s">
        <v>164</v>
      </c>
      <c r="B13"/>
      <c r="C13" s="1">
        <f>B13/$B$117</f>
        <v>0</v>
      </c>
      <c r="D13" s="5">
        <f>C13*$B$120</f>
        <v>0</v>
      </c>
      <c r="E13" s="5">
        <f t="shared" ref="E13:E28" si="1">B13+D13</f>
        <v>0</v>
      </c>
      <c r="H13" s="62">
        <f>E13</f>
        <v>0</v>
      </c>
      <c r="I13" s="17"/>
      <c r="L13" s="6"/>
      <c r="P13" s="5">
        <f t="shared" ref="P13:P107" si="2">E13</f>
        <v>0</v>
      </c>
    </row>
    <row r="14" spans="1:16" x14ac:dyDescent="0.2">
      <c r="A14" s="27" t="s">
        <v>211</v>
      </c>
      <c r="B14">
        <v>4</v>
      </c>
      <c r="C14" s="1">
        <f t="shared" ref="C14:C15" si="3">B14/$B$117</f>
        <v>7.6138267093040957E-5</v>
      </c>
      <c r="D14" s="5">
        <f t="shared" ref="D14:D15" si="4">C14*$B$120</f>
        <v>0</v>
      </c>
      <c r="E14" s="5">
        <f t="shared" ref="E14:E15" si="5">B14+D14</f>
        <v>4</v>
      </c>
      <c r="H14" s="62">
        <f t="shared" ref="H14:H15" si="6">E14</f>
        <v>4</v>
      </c>
      <c r="I14" s="17"/>
      <c r="L14" s="6"/>
      <c r="P14" s="5">
        <f t="shared" ref="P14:P15" si="7">E14</f>
        <v>4</v>
      </c>
    </row>
    <row r="15" spans="1:16" x14ac:dyDescent="0.2">
      <c r="A15" s="27" t="s">
        <v>77</v>
      </c>
      <c r="B15">
        <v>1</v>
      </c>
      <c r="C15" s="1">
        <f t="shared" si="3"/>
        <v>1.9034566773260239E-5</v>
      </c>
      <c r="D15" s="5">
        <f t="shared" si="4"/>
        <v>0</v>
      </c>
      <c r="E15" s="5">
        <f t="shared" si="5"/>
        <v>1</v>
      </c>
      <c r="H15" s="62">
        <f t="shared" si="6"/>
        <v>1</v>
      </c>
      <c r="I15" s="17"/>
      <c r="L15" s="6"/>
      <c r="P15" s="5">
        <f t="shared" si="7"/>
        <v>1</v>
      </c>
    </row>
    <row r="16" spans="1:16" x14ac:dyDescent="0.2">
      <c r="A16" s="27" t="s">
        <v>134</v>
      </c>
      <c r="B16"/>
      <c r="C16" s="1">
        <f t="shared" ref="C16:C47" si="8">B16/$B$117</f>
        <v>0</v>
      </c>
      <c r="D16" s="5">
        <f t="shared" ref="D16:D47" si="9">C16*$B$120</f>
        <v>0</v>
      </c>
      <c r="E16" s="5">
        <f t="shared" si="1"/>
        <v>0</v>
      </c>
      <c r="H16" s="62">
        <f>E16</f>
        <v>0</v>
      </c>
      <c r="I16" s="17"/>
      <c r="L16" s="6"/>
      <c r="P16" s="5">
        <f t="shared" si="2"/>
        <v>0</v>
      </c>
    </row>
    <row r="17" spans="1:16" x14ac:dyDescent="0.2">
      <c r="A17" s="28" t="s">
        <v>143</v>
      </c>
      <c r="B17"/>
      <c r="C17" s="1">
        <f t="shared" si="8"/>
        <v>0</v>
      </c>
      <c r="D17" s="5">
        <f t="shared" si="9"/>
        <v>0</v>
      </c>
      <c r="E17" s="5">
        <f t="shared" si="1"/>
        <v>0</v>
      </c>
      <c r="I17" s="60">
        <f>E17</f>
        <v>0</v>
      </c>
      <c r="L17" s="6"/>
      <c r="P17" s="5">
        <f t="shared" si="2"/>
        <v>0</v>
      </c>
    </row>
    <row r="18" spans="1:16" x14ac:dyDescent="0.2">
      <c r="A18" s="28" t="s">
        <v>120</v>
      </c>
      <c r="B18"/>
      <c r="C18" s="1">
        <f t="shared" si="8"/>
        <v>0</v>
      </c>
      <c r="D18" s="5">
        <f t="shared" si="9"/>
        <v>0</v>
      </c>
      <c r="E18" s="5">
        <f t="shared" si="1"/>
        <v>0</v>
      </c>
      <c r="I18" s="60">
        <f>E18</f>
        <v>0</v>
      </c>
      <c r="L18" s="6"/>
      <c r="P18" s="5">
        <f t="shared" si="2"/>
        <v>0</v>
      </c>
    </row>
    <row r="19" spans="1:16" x14ac:dyDescent="0.2">
      <c r="A19" s="28" t="s">
        <v>147</v>
      </c>
      <c r="B19">
        <v>11</v>
      </c>
      <c r="C19" s="1">
        <f t="shared" si="8"/>
        <v>2.0938023450586265E-4</v>
      </c>
      <c r="D19" s="5">
        <f t="shared" si="9"/>
        <v>0</v>
      </c>
      <c r="E19" s="5">
        <f>B19+D19</f>
        <v>11</v>
      </c>
      <c r="I19" s="60">
        <f>E19</f>
        <v>11</v>
      </c>
      <c r="L19" s="6"/>
      <c r="P19" s="5">
        <f t="shared" si="2"/>
        <v>11</v>
      </c>
    </row>
    <row r="20" spans="1:16" x14ac:dyDescent="0.2">
      <c r="A20" s="28" t="s">
        <v>206</v>
      </c>
      <c r="B20"/>
      <c r="C20" s="1">
        <f t="shared" si="8"/>
        <v>0</v>
      </c>
      <c r="D20" s="5">
        <f t="shared" si="9"/>
        <v>0</v>
      </c>
      <c r="E20" s="5">
        <f>B20+D20</f>
        <v>0</v>
      </c>
      <c r="I20" s="60">
        <f>E20</f>
        <v>0</v>
      </c>
      <c r="L20" s="6"/>
      <c r="P20" s="5">
        <f t="shared" si="2"/>
        <v>0</v>
      </c>
    </row>
    <row r="21" spans="1:16" x14ac:dyDescent="0.2">
      <c r="A21" s="28" t="s">
        <v>148</v>
      </c>
      <c r="B21"/>
      <c r="C21" s="1">
        <f t="shared" si="8"/>
        <v>0</v>
      </c>
      <c r="D21" s="5">
        <f t="shared" si="9"/>
        <v>0</v>
      </c>
      <c r="E21" s="5">
        <f>B21+D21</f>
        <v>0</v>
      </c>
      <c r="I21" s="60">
        <f>E21</f>
        <v>0</v>
      </c>
      <c r="L21" s="6"/>
      <c r="P21" s="5">
        <f t="shared" si="2"/>
        <v>0</v>
      </c>
    </row>
    <row r="22" spans="1:16" x14ac:dyDescent="0.2">
      <c r="A22" s="27" t="s">
        <v>79</v>
      </c>
      <c r="B22">
        <v>1</v>
      </c>
      <c r="C22" s="1">
        <f t="shared" si="8"/>
        <v>1.9034566773260239E-5</v>
      </c>
      <c r="D22" s="5">
        <f t="shared" si="9"/>
        <v>0</v>
      </c>
      <c r="E22" s="5">
        <f t="shared" si="1"/>
        <v>1</v>
      </c>
      <c r="H22" s="62">
        <f t="shared" ref="H22:H27" si="10">E22</f>
        <v>1</v>
      </c>
      <c r="I22" s="17"/>
      <c r="L22" s="6"/>
      <c r="P22" s="5">
        <f t="shared" si="2"/>
        <v>1</v>
      </c>
    </row>
    <row r="23" spans="1:16" x14ac:dyDescent="0.2">
      <c r="A23" s="27" t="s">
        <v>80</v>
      </c>
      <c r="B23"/>
      <c r="C23" s="1">
        <f t="shared" si="8"/>
        <v>0</v>
      </c>
      <c r="D23" s="5">
        <f t="shared" si="9"/>
        <v>0</v>
      </c>
      <c r="E23" s="5">
        <f>B23+D23</f>
        <v>0</v>
      </c>
      <c r="H23" s="62">
        <f t="shared" si="10"/>
        <v>0</v>
      </c>
      <c r="I23" s="17"/>
      <c r="L23" s="6"/>
      <c r="P23" s="5">
        <f t="shared" si="2"/>
        <v>0</v>
      </c>
    </row>
    <row r="24" spans="1:16" x14ac:dyDescent="0.2">
      <c r="A24" s="27" t="s">
        <v>81</v>
      </c>
      <c r="B24"/>
      <c r="C24" s="1">
        <f t="shared" si="8"/>
        <v>0</v>
      </c>
      <c r="D24" s="5">
        <f t="shared" si="9"/>
        <v>0</v>
      </c>
      <c r="E24" s="5">
        <f t="shared" si="1"/>
        <v>0</v>
      </c>
      <c r="H24" s="62">
        <f t="shared" si="10"/>
        <v>0</v>
      </c>
      <c r="I24" s="17"/>
      <c r="L24" s="6"/>
      <c r="P24" s="5">
        <f t="shared" si="2"/>
        <v>0</v>
      </c>
    </row>
    <row r="25" spans="1:16" x14ac:dyDescent="0.2">
      <c r="A25" s="27" t="s">
        <v>82</v>
      </c>
      <c r="B25"/>
      <c r="C25" s="1">
        <f t="shared" si="8"/>
        <v>0</v>
      </c>
      <c r="D25" s="5">
        <f t="shared" si="9"/>
        <v>0</v>
      </c>
      <c r="E25" s="5">
        <f>B25+D25</f>
        <v>0</v>
      </c>
      <c r="H25" s="62">
        <f t="shared" si="10"/>
        <v>0</v>
      </c>
      <c r="I25" s="17"/>
      <c r="L25" s="6"/>
      <c r="P25" s="5">
        <f t="shared" si="2"/>
        <v>0</v>
      </c>
    </row>
    <row r="26" spans="1:16" x14ac:dyDescent="0.2">
      <c r="A26" s="27" t="s">
        <v>149</v>
      </c>
      <c r="B26"/>
      <c r="C26" s="1">
        <f t="shared" si="8"/>
        <v>0</v>
      </c>
      <c r="D26" s="5">
        <f t="shared" si="9"/>
        <v>0</v>
      </c>
      <c r="E26" s="5">
        <f>B26+D26</f>
        <v>0</v>
      </c>
      <c r="H26" s="62">
        <f t="shared" si="10"/>
        <v>0</v>
      </c>
      <c r="I26" s="17"/>
      <c r="L26" s="6"/>
      <c r="P26" s="5">
        <f t="shared" si="2"/>
        <v>0</v>
      </c>
    </row>
    <row r="27" spans="1:16" x14ac:dyDescent="0.2">
      <c r="A27" s="27" t="s">
        <v>73</v>
      </c>
      <c r="B27">
        <v>23</v>
      </c>
      <c r="C27" s="1">
        <f t="shared" si="8"/>
        <v>4.3779503578498554E-4</v>
      </c>
      <c r="D27" s="5">
        <f t="shared" si="9"/>
        <v>0</v>
      </c>
      <c r="E27" s="5">
        <f t="shared" si="1"/>
        <v>23</v>
      </c>
      <c r="H27" s="62">
        <f t="shared" si="10"/>
        <v>23</v>
      </c>
      <c r="I27" s="17"/>
      <c r="L27" s="6"/>
      <c r="P27" s="5">
        <f t="shared" si="2"/>
        <v>23</v>
      </c>
    </row>
    <row r="28" spans="1:16" x14ac:dyDescent="0.2">
      <c r="A28" s="28" t="s">
        <v>25</v>
      </c>
      <c r="B28"/>
      <c r="C28" s="1">
        <f t="shared" si="8"/>
        <v>0</v>
      </c>
      <c r="D28" s="5">
        <f t="shared" si="9"/>
        <v>0</v>
      </c>
      <c r="E28" s="5">
        <f t="shared" si="1"/>
        <v>0</v>
      </c>
      <c r="I28" s="63">
        <f>E28</f>
        <v>0</v>
      </c>
      <c r="P28" s="5">
        <f t="shared" si="2"/>
        <v>0</v>
      </c>
    </row>
    <row r="29" spans="1:16" x14ac:dyDescent="0.2">
      <c r="A29" s="27" t="s">
        <v>26</v>
      </c>
      <c r="B29"/>
      <c r="C29" s="1">
        <f t="shared" si="8"/>
        <v>0</v>
      </c>
      <c r="D29" s="5">
        <f t="shared" si="9"/>
        <v>0</v>
      </c>
      <c r="E29" s="5">
        <f t="shared" si="0"/>
        <v>0</v>
      </c>
      <c r="H29" s="62">
        <f>E29</f>
        <v>0</v>
      </c>
      <c r="P29" s="5">
        <f t="shared" si="2"/>
        <v>0</v>
      </c>
    </row>
    <row r="30" spans="1:16" x14ac:dyDescent="0.2">
      <c r="A30" s="28" t="s">
        <v>83</v>
      </c>
      <c r="B30">
        <v>6</v>
      </c>
      <c r="C30" s="1">
        <f t="shared" si="8"/>
        <v>1.1420740063956144E-4</v>
      </c>
      <c r="D30" s="5">
        <f t="shared" si="9"/>
        <v>0</v>
      </c>
      <c r="E30" s="5">
        <f t="shared" si="0"/>
        <v>6</v>
      </c>
      <c r="I30" s="63">
        <f>E30</f>
        <v>6</v>
      </c>
      <c r="P30" s="5">
        <f t="shared" si="2"/>
        <v>6</v>
      </c>
    </row>
    <row r="31" spans="1:16" x14ac:dyDescent="0.2">
      <c r="A31" s="28" t="s">
        <v>194</v>
      </c>
      <c r="B31"/>
      <c r="C31" s="1">
        <f t="shared" si="8"/>
        <v>0</v>
      </c>
      <c r="D31" s="5">
        <f t="shared" si="9"/>
        <v>0</v>
      </c>
      <c r="E31" s="5">
        <f t="shared" si="0"/>
        <v>0</v>
      </c>
      <c r="I31" s="63">
        <f>E31</f>
        <v>0</v>
      </c>
      <c r="P31" s="5">
        <f t="shared" si="2"/>
        <v>0</v>
      </c>
    </row>
    <row r="32" spans="1:16" x14ac:dyDescent="0.2">
      <c r="A32" s="28" t="s">
        <v>27</v>
      </c>
      <c r="B32">
        <v>6</v>
      </c>
      <c r="C32" s="1">
        <f t="shared" si="8"/>
        <v>1.1420740063956144E-4</v>
      </c>
      <c r="D32" s="5">
        <f t="shared" si="9"/>
        <v>0</v>
      </c>
      <c r="E32" s="5">
        <f>B32+D32</f>
        <v>6</v>
      </c>
      <c r="I32" s="63">
        <f>E32</f>
        <v>6</v>
      </c>
      <c r="P32" s="5">
        <f>E32</f>
        <v>6</v>
      </c>
    </row>
    <row r="33" spans="1:16" x14ac:dyDescent="0.2">
      <c r="A33" s="26" t="s">
        <v>28</v>
      </c>
      <c r="B33">
        <v>48</v>
      </c>
      <c r="C33" s="1">
        <f t="shared" si="8"/>
        <v>9.1365920511649154E-4</v>
      </c>
      <c r="D33" s="5">
        <f t="shared" si="9"/>
        <v>0</v>
      </c>
      <c r="E33" s="5">
        <f t="shared" si="0"/>
        <v>48</v>
      </c>
      <c r="G33" s="64">
        <f>E33</f>
        <v>48</v>
      </c>
      <c r="P33" s="5">
        <f t="shared" si="2"/>
        <v>48</v>
      </c>
    </row>
    <row r="34" spans="1:16" x14ac:dyDescent="0.2">
      <c r="A34" s="26" t="s">
        <v>29</v>
      </c>
      <c r="B34">
        <v>812</v>
      </c>
      <c r="C34" s="1">
        <f t="shared" si="8"/>
        <v>1.5456068219887315E-2</v>
      </c>
      <c r="D34" s="5">
        <f t="shared" si="9"/>
        <v>0</v>
      </c>
      <c r="E34" s="5">
        <f t="shared" si="0"/>
        <v>812</v>
      </c>
      <c r="G34" s="64">
        <f>E34</f>
        <v>812</v>
      </c>
      <c r="P34" s="5">
        <f t="shared" si="2"/>
        <v>812</v>
      </c>
    </row>
    <row r="35" spans="1:16" x14ac:dyDescent="0.2">
      <c r="A35" s="26" t="s">
        <v>30</v>
      </c>
      <c r="B35">
        <v>2</v>
      </c>
      <c r="C35" s="1">
        <f t="shared" si="8"/>
        <v>3.8069133546520479E-5</v>
      </c>
      <c r="D35" s="5">
        <f t="shared" si="9"/>
        <v>0</v>
      </c>
      <c r="E35" s="5">
        <f t="shared" si="0"/>
        <v>2</v>
      </c>
      <c r="G35" s="64">
        <f>E35</f>
        <v>2</v>
      </c>
      <c r="P35" s="5">
        <f t="shared" si="2"/>
        <v>2</v>
      </c>
    </row>
    <row r="36" spans="1:16" x14ac:dyDescent="0.2">
      <c r="A36" s="26" t="s">
        <v>31</v>
      </c>
      <c r="B36">
        <v>1241</v>
      </c>
      <c r="C36" s="1">
        <f t="shared" si="8"/>
        <v>2.3621897365615957E-2</v>
      </c>
      <c r="D36" s="5">
        <f t="shared" si="9"/>
        <v>0</v>
      </c>
      <c r="E36" s="5">
        <f t="shared" si="0"/>
        <v>1241</v>
      </c>
      <c r="G36" s="64">
        <f>E36</f>
        <v>1241</v>
      </c>
      <c r="P36" s="5">
        <f t="shared" si="2"/>
        <v>1241</v>
      </c>
    </row>
    <row r="37" spans="1:16" x14ac:dyDescent="0.2">
      <c r="A37" s="91" t="s">
        <v>32</v>
      </c>
      <c r="B37">
        <v>16138</v>
      </c>
      <c r="C37" s="1">
        <f t="shared" si="8"/>
        <v>0.30717983858687375</v>
      </c>
      <c r="D37" s="5">
        <f t="shared" si="9"/>
        <v>0</v>
      </c>
      <c r="E37" s="5">
        <f t="shared" si="0"/>
        <v>16138</v>
      </c>
      <c r="G37" s="75"/>
      <c r="O37" s="73">
        <f>E37</f>
        <v>16138</v>
      </c>
      <c r="P37" s="5"/>
    </row>
    <row r="38" spans="1:16" x14ac:dyDescent="0.2">
      <c r="A38" s="25" t="s">
        <v>33</v>
      </c>
      <c r="B38">
        <v>275</v>
      </c>
      <c r="C38" s="1">
        <f t="shared" si="8"/>
        <v>5.2345058626465666E-3</v>
      </c>
      <c r="D38" s="5">
        <f t="shared" si="9"/>
        <v>0</v>
      </c>
      <c r="E38" s="5">
        <f t="shared" si="0"/>
        <v>275</v>
      </c>
      <c r="F38" s="65">
        <f>E38</f>
        <v>275</v>
      </c>
      <c r="P38" s="5">
        <f t="shared" si="2"/>
        <v>275</v>
      </c>
    </row>
    <row r="39" spans="1:16" x14ac:dyDescent="0.2">
      <c r="A39" s="25" t="s">
        <v>34</v>
      </c>
      <c r="B39">
        <v>43</v>
      </c>
      <c r="C39" s="1">
        <f t="shared" si="8"/>
        <v>8.1848637125019031E-4</v>
      </c>
      <c r="D39" s="5">
        <f t="shared" si="9"/>
        <v>0</v>
      </c>
      <c r="E39" s="5">
        <f t="shared" si="0"/>
        <v>43</v>
      </c>
      <c r="F39" s="65">
        <f t="shared" ref="F39:F47" si="11">E39</f>
        <v>43</v>
      </c>
      <c r="P39" s="5">
        <f t="shared" si="2"/>
        <v>43</v>
      </c>
    </row>
    <row r="40" spans="1:16" x14ac:dyDescent="0.2">
      <c r="A40" s="25" t="s">
        <v>35</v>
      </c>
      <c r="B40">
        <v>275</v>
      </c>
      <c r="C40" s="1">
        <f t="shared" si="8"/>
        <v>5.2345058626465666E-3</v>
      </c>
      <c r="D40" s="5">
        <f t="shared" si="9"/>
        <v>0</v>
      </c>
      <c r="E40" s="5">
        <f t="shared" si="0"/>
        <v>275</v>
      </c>
      <c r="F40" s="65">
        <f t="shared" si="11"/>
        <v>275</v>
      </c>
      <c r="P40" s="5">
        <f t="shared" si="2"/>
        <v>275</v>
      </c>
    </row>
    <row r="41" spans="1:16" x14ac:dyDescent="0.2">
      <c r="A41" s="25" t="s">
        <v>36</v>
      </c>
      <c r="B41">
        <v>5349</v>
      </c>
      <c r="C41" s="1">
        <f t="shared" si="8"/>
        <v>0.10181589767016903</v>
      </c>
      <c r="D41" s="5">
        <f t="shared" si="9"/>
        <v>0</v>
      </c>
      <c r="E41" s="5">
        <f t="shared" si="0"/>
        <v>5349</v>
      </c>
      <c r="F41" s="65">
        <f t="shared" si="11"/>
        <v>5349</v>
      </c>
      <c r="P41" s="5">
        <f t="shared" si="2"/>
        <v>5349</v>
      </c>
    </row>
    <row r="42" spans="1:16" x14ac:dyDescent="0.2">
      <c r="A42" s="25" t="s">
        <v>37</v>
      </c>
      <c r="B42">
        <v>1</v>
      </c>
      <c r="C42" s="1">
        <f t="shared" si="8"/>
        <v>1.9034566773260239E-5</v>
      </c>
      <c r="D42" s="5">
        <f t="shared" si="9"/>
        <v>0</v>
      </c>
      <c r="E42" s="5">
        <f t="shared" si="0"/>
        <v>1</v>
      </c>
      <c r="F42" s="65">
        <f t="shared" si="11"/>
        <v>1</v>
      </c>
      <c r="P42" s="5">
        <f t="shared" si="2"/>
        <v>1</v>
      </c>
    </row>
    <row r="43" spans="1:16" x14ac:dyDescent="0.2">
      <c r="A43" s="25" t="s">
        <v>38</v>
      </c>
      <c r="B43">
        <v>170</v>
      </c>
      <c r="C43" s="1">
        <f t="shared" si="8"/>
        <v>3.2358763514542411E-3</v>
      </c>
      <c r="D43" s="5">
        <f t="shared" si="9"/>
        <v>0</v>
      </c>
      <c r="E43" s="5">
        <f t="shared" si="0"/>
        <v>170</v>
      </c>
      <c r="F43" s="65">
        <f t="shared" si="11"/>
        <v>170</v>
      </c>
      <c r="P43" s="5">
        <f t="shared" si="2"/>
        <v>170</v>
      </c>
    </row>
    <row r="44" spans="1:16" x14ac:dyDescent="0.2">
      <c r="A44" s="25" t="s">
        <v>39</v>
      </c>
      <c r="B44">
        <v>2</v>
      </c>
      <c r="C44" s="1">
        <f t="shared" si="8"/>
        <v>3.8069133546520479E-5</v>
      </c>
      <c r="D44" s="5">
        <f t="shared" si="9"/>
        <v>0</v>
      </c>
      <c r="E44" s="5">
        <f t="shared" si="0"/>
        <v>2</v>
      </c>
      <c r="F44" s="65">
        <f t="shared" si="11"/>
        <v>2</v>
      </c>
      <c r="P44" s="5">
        <f t="shared" si="2"/>
        <v>2</v>
      </c>
    </row>
    <row r="45" spans="1:16" x14ac:dyDescent="0.2">
      <c r="A45" s="25" t="s">
        <v>40</v>
      </c>
      <c r="B45">
        <v>63</v>
      </c>
      <c r="C45" s="1">
        <f t="shared" si="8"/>
        <v>1.1991777067153952E-3</v>
      </c>
      <c r="D45" s="5">
        <f t="shared" si="9"/>
        <v>0</v>
      </c>
      <c r="E45" s="5">
        <f t="shared" si="0"/>
        <v>63</v>
      </c>
      <c r="F45" s="65">
        <f t="shared" si="11"/>
        <v>63</v>
      </c>
      <c r="P45" s="5">
        <f t="shared" si="2"/>
        <v>63</v>
      </c>
    </row>
    <row r="46" spans="1:16" x14ac:dyDescent="0.2">
      <c r="A46" s="25" t="s">
        <v>41</v>
      </c>
      <c r="B46">
        <v>3553</v>
      </c>
      <c r="C46" s="1">
        <f t="shared" si="8"/>
        <v>6.7629815745393632E-2</v>
      </c>
      <c r="D46" s="5">
        <f t="shared" si="9"/>
        <v>0</v>
      </c>
      <c r="E46" s="5">
        <f t="shared" si="0"/>
        <v>3553</v>
      </c>
      <c r="F46" s="65">
        <f t="shared" si="11"/>
        <v>3553</v>
      </c>
      <c r="P46" s="5">
        <f t="shared" si="2"/>
        <v>3553</v>
      </c>
    </row>
    <row r="47" spans="1:16" x14ac:dyDescent="0.2">
      <c r="A47" s="25" t="s">
        <v>42</v>
      </c>
      <c r="B47">
        <v>1233</v>
      </c>
      <c r="C47" s="1">
        <f t="shared" si="8"/>
        <v>2.3469620831429876E-2</v>
      </c>
      <c r="D47" s="5">
        <f t="shared" si="9"/>
        <v>0</v>
      </c>
      <c r="E47" s="5">
        <f t="shared" si="0"/>
        <v>1233</v>
      </c>
      <c r="F47" s="65">
        <f t="shared" si="11"/>
        <v>1233</v>
      </c>
      <c r="P47" s="5">
        <f t="shared" si="2"/>
        <v>1233</v>
      </c>
    </row>
    <row r="48" spans="1:16" x14ac:dyDescent="0.2">
      <c r="A48" s="26" t="s">
        <v>43</v>
      </c>
      <c r="B48">
        <v>974</v>
      </c>
      <c r="C48" s="1">
        <f t="shared" ref="C48:C68" si="12">B48/$B$117</f>
        <v>1.8539668037155475E-2</v>
      </c>
      <c r="D48" s="5">
        <f t="shared" ref="D48:D68" si="13">C48*$B$120</f>
        <v>0</v>
      </c>
      <c r="E48" s="5">
        <f t="shared" si="0"/>
        <v>974</v>
      </c>
      <c r="G48" s="64">
        <f>E48</f>
        <v>974</v>
      </c>
      <c r="P48" s="5">
        <f t="shared" si="2"/>
        <v>974</v>
      </c>
    </row>
    <row r="49" spans="1:16" x14ac:dyDescent="0.2">
      <c r="A49" s="25" t="s">
        <v>44</v>
      </c>
      <c r="B49">
        <v>411</v>
      </c>
      <c r="C49" s="1">
        <f t="shared" si="12"/>
        <v>7.8232069438099582E-3</v>
      </c>
      <c r="D49" s="5">
        <f t="shared" si="13"/>
        <v>0</v>
      </c>
      <c r="E49" s="5">
        <f t="shared" si="0"/>
        <v>411</v>
      </c>
      <c r="F49" s="65">
        <f>E49</f>
        <v>411</v>
      </c>
      <c r="P49" s="5">
        <f t="shared" si="2"/>
        <v>411</v>
      </c>
    </row>
    <row r="50" spans="1:16" x14ac:dyDescent="0.2">
      <c r="A50" s="25" t="s">
        <v>45</v>
      </c>
      <c r="B50">
        <v>7686</v>
      </c>
      <c r="C50" s="1">
        <f t="shared" si="12"/>
        <v>0.14629968021927822</v>
      </c>
      <c r="D50" s="5">
        <f t="shared" si="13"/>
        <v>0</v>
      </c>
      <c r="E50" s="5">
        <f t="shared" si="0"/>
        <v>7686</v>
      </c>
      <c r="F50" s="65">
        <f>E50</f>
        <v>7686</v>
      </c>
      <c r="P50" s="5">
        <f t="shared" si="2"/>
        <v>7686</v>
      </c>
    </row>
    <row r="51" spans="1:16" x14ac:dyDescent="0.2">
      <c r="A51" s="25" t="s">
        <v>46</v>
      </c>
      <c r="B51">
        <v>8528</v>
      </c>
      <c r="C51" s="1">
        <f t="shared" si="12"/>
        <v>0.16232678544236334</v>
      </c>
      <c r="D51" s="5">
        <f t="shared" si="13"/>
        <v>0</v>
      </c>
      <c r="E51" s="5">
        <f t="shared" si="0"/>
        <v>8528</v>
      </c>
      <c r="F51" s="65">
        <f>E51</f>
        <v>8528</v>
      </c>
      <c r="P51" s="5">
        <f t="shared" si="2"/>
        <v>8528</v>
      </c>
    </row>
    <row r="52" spans="1:16" x14ac:dyDescent="0.2">
      <c r="A52" s="29" t="s">
        <v>47</v>
      </c>
      <c r="B52"/>
      <c r="C52" s="1">
        <f t="shared" si="12"/>
        <v>0</v>
      </c>
      <c r="D52" s="5">
        <f t="shared" si="13"/>
        <v>0</v>
      </c>
      <c r="E52" s="5">
        <f t="shared" si="0"/>
        <v>0</v>
      </c>
      <c r="N52" s="66">
        <f>E52</f>
        <v>0</v>
      </c>
      <c r="P52" s="5">
        <f t="shared" si="2"/>
        <v>0</v>
      </c>
    </row>
    <row r="53" spans="1:16" x14ac:dyDescent="0.2">
      <c r="A53" s="27" t="s">
        <v>48</v>
      </c>
      <c r="B53">
        <v>237</v>
      </c>
      <c r="C53" s="1">
        <f t="shared" si="12"/>
        <v>4.5111923252626768E-3</v>
      </c>
      <c r="D53" s="5">
        <f t="shared" si="13"/>
        <v>0</v>
      </c>
      <c r="E53" s="5">
        <f t="shared" si="0"/>
        <v>237</v>
      </c>
      <c r="H53" s="62">
        <f t="shared" ref="H53:H59" si="14">E53</f>
        <v>237</v>
      </c>
      <c r="P53" s="5">
        <f t="shared" si="2"/>
        <v>237</v>
      </c>
    </row>
    <row r="54" spans="1:16" x14ac:dyDescent="0.2">
      <c r="A54" s="27" t="s">
        <v>121</v>
      </c>
      <c r="B54">
        <v>58</v>
      </c>
      <c r="C54" s="1">
        <f t="shared" si="12"/>
        <v>1.104004872849094E-3</v>
      </c>
      <c r="D54" s="5">
        <f t="shared" si="13"/>
        <v>0</v>
      </c>
      <c r="E54" s="5">
        <f t="shared" si="0"/>
        <v>58</v>
      </c>
      <c r="H54" s="62">
        <f t="shared" si="14"/>
        <v>58</v>
      </c>
      <c r="P54" s="5">
        <f t="shared" si="2"/>
        <v>58</v>
      </c>
    </row>
    <row r="55" spans="1:16" x14ac:dyDescent="0.2">
      <c r="A55" s="28" t="s">
        <v>176</v>
      </c>
      <c r="B55"/>
      <c r="C55" s="1">
        <f t="shared" si="12"/>
        <v>0</v>
      </c>
      <c r="D55" s="5">
        <f t="shared" si="13"/>
        <v>0</v>
      </c>
      <c r="E55" s="5">
        <f>B55+D55</f>
        <v>0</v>
      </c>
      <c r="I55" s="63">
        <f>E55</f>
        <v>0</v>
      </c>
      <c r="P55" s="5">
        <f>E55</f>
        <v>0</v>
      </c>
    </row>
    <row r="56" spans="1:16" x14ac:dyDescent="0.2">
      <c r="A56" s="27" t="s">
        <v>122</v>
      </c>
      <c r="B56">
        <v>44</v>
      </c>
      <c r="C56" s="1">
        <f t="shared" si="12"/>
        <v>8.375209380234506E-4</v>
      </c>
      <c r="D56" s="5">
        <f t="shared" si="13"/>
        <v>0</v>
      </c>
      <c r="E56" s="5">
        <f t="shared" si="0"/>
        <v>44</v>
      </c>
      <c r="H56" s="62">
        <f t="shared" si="14"/>
        <v>44</v>
      </c>
      <c r="P56" s="5">
        <f t="shared" si="2"/>
        <v>44</v>
      </c>
    </row>
    <row r="57" spans="1:16" x14ac:dyDescent="0.2">
      <c r="A57" s="27" t="s">
        <v>75</v>
      </c>
      <c r="B57"/>
      <c r="C57" s="1">
        <f t="shared" si="12"/>
        <v>0</v>
      </c>
      <c r="D57" s="5">
        <f t="shared" si="13"/>
        <v>0</v>
      </c>
      <c r="E57" s="5">
        <f t="shared" si="0"/>
        <v>0</v>
      </c>
      <c r="H57" s="62">
        <f t="shared" si="14"/>
        <v>0</v>
      </c>
      <c r="P57" s="5">
        <f t="shared" si="2"/>
        <v>0</v>
      </c>
    </row>
    <row r="58" spans="1:16" x14ac:dyDescent="0.2">
      <c r="A58" s="27" t="s">
        <v>49</v>
      </c>
      <c r="B58">
        <v>104</v>
      </c>
      <c r="C58" s="1">
        <f t="shared" si="12"/>
        <v>1.979594944419065E-3</v>
      </c>
      <c r="D58" s="5">
        <f t="shared" si="13"/>
        <v>0</v>
      </c>
      <c r="E58" s="5">
        <f t="shared" si="0"/>
        <v>104</v>
      </c>
      <c r="H58" s="62">
        <f t="shared" si="14"/>
        <v>104</v>
      </c>
      <c r="P58" s="5">
        <f t="shared" si="2"/>
        <v>104</v>
      </c>
    </row>
    <row r="59" spans="1:16" x14ac:dyDescent="0.2">
      <c r="A59" s="27" t="s">
        <v>123</v>
      </c>
      <c r="B59"/>
      <c r="C59" s="1">
        <f t="shared" si="12"/>
        <v>0</v>
      </c>
      <c r="D59" s="5">
        <f t="shared" si="13"/>
        <v>0</v>
      </c>
      <c r="E59" s="5">
        <f t="shared" si="0"/>
        <v>0</v>
      </c>
      <c r="H59" s="62">
        <f t="shared" si="14"/>
        <v>0</v>
      </c>
      <c r="P59" s="5">
        <f t="shared" si="2"/>
        <v>0</v>
      </c>
    </row>
    <row r="60" spans="1:16" x14ac:dyDescent="0.2">
      <c r="A60" s="28" t="s">
        <v>130</v>
      </c>
      <c r="B60"/>
      <c r="C60" s="1">
        <f t="shared" si="12"/>
        <v>0</v>
      </c>
      <c r="D60" s="5">
        <f t="shared" si="13"/>
        <v>0</v>
      </c>
      <c r="E60" s="5">
        <f t="shared" si="0"/>
        <v>0</v>
      </c>
      <c r="I60" s="63">
        <f>E60</f>
        <v>0</v>
      </c>
      <c r="P60" s="5">
        <f t="shared" si="2"/>
        <v>0</v>
      </c>
    </row>
    <row r="61" spans="1:16" x14ac:dyDescent="0.2">
      <c r="A61" s="28" t="s">
        <v>50</v>
      </c>
      <c r="B61">
        <v>256</v>
      </c>
      <c r="C61" s="1">
        <f t="shared" si="12"/>
        <v>4.8728490939546213E-3</v>
      </c>
      <c r="D61" s="5">
        <f t="shared" si="13"/>
        <v>0</v>
      </c>
      <c r="E61" s="5">
        <f>B61+D61</f>
        <v>256</v>
      </c>
      <c r="I61" s="63">
        <f>E61</f>
        <v>256</v>
      </c>
      <c r="P61" s="5">
        <f>E61</f>
        <v>256</v>
      </c>
    </row>
    <row r="62" spans="1:16" x14ac:dyDescent="0.2">
      <c r="A62" s="28" t="s">
        <v>51</v>
      </c>
      <c r="B62"/>
      <c r="C62" s="1">
        <f t="shared" si="12"/>
        <v>0</v>
      </c>
      <c r="D62" s="5">
        <f t="shared" si="13"/>
        <v>0</v>
      </c>
      <c r="E62" s="5">
        <f t="shared" si="0"/>
        <v>0</v>
      </c>
      <c r="I62" s="63">
        <f t="shared" ref="I62:I72" si="15">E62</f>
        <v>0</v>
      </c>
      <c r="P62" s="5">
        <f t="shared" si="2"/>
        <v>0</v>
      </c>
    </row>
    <row r="63" spans="1:16" x14ac:dyDescent="0.2">
      <c r="A63" s="28" t="s">
        <v>52</v>
      </c>
      <c r="B63">
        <v>1</v>
      </c>
      <c r="C63" s="1">
        <f t="shared" si="12"/>
        <v>1.9034566773260239E-5</v>
      </c>
      <c r="D63" s="5">
        <f t="shared" si="13"/>
        <v>0</v>
      </c>
      <c r="E63" s="5">
        <f t="shared" si="0"/>
        <v>1</v>
      </c>
      <c r="I63" s="63">
        <f t="shared" si="15"/>
        <v>1</v>
      </c>
      <c r="P63" s="5">
        <f t="shared" si="2"/>
        <v>1</v>
      </c>
    </row>
    <row r="64" spans="1:16" x14ac:dyDescent="0.2">
      <c r="A64" s="28" t="s">
        <v>124</v>
      </c>
      <c r="B64">
        <v>7</v>
      </c>
      <c r="C64" s="1">
        <f t="shared" si="12"/>
        <v>1.3324196741282168E-4</v>
      </c>
      <c r="D64" s="5">
        <f t="shared" si="13"/>
        <v>0</v>
      </c>
      <c r="E64" s="5">
        <f t="shared" si="0"/>
        <v>7</v>
      </c>
      <c r="I64" s="63">
        <f t="shared" si="15"/>
        <v>7</v>
      </c>
      <c r="P64" s="5">
        <f t="shared" si="2"/>
        <v>7</v>
      </c>
    </row>
    <row r="65" spans="1:16" x14ac:dyDescent="0.2">
      <c r="A65" s="82" t="s">
        <v>87</v>
      </c>
      <c r="B65">
        <v>1</v>
      </c>
      <c r="C65" s="1">
        <f t="shared" si="12"/>
        <v>1.9034566773260239E-5</v>
      </c>
      <c r="D65" s="5">
        <f t="shared" si="13"/>
        <v>0</v>
      </c>
      <c r="E65" s="5">
        <f>B65+D65</f>
        <v>1</v>
      </c>
      <c r="H65" s="62">
        <f>E65</f>
        <v>1</v>
      </c>
      <c r="P65" s="5">
        <f>E65</f>
        <v>1</v>
      </c>
    </row>
    <row r="66" spans="1:16" x14ac:dyDescent="0.2">
      <c r="A66" s="81" t="s">
        <v>53</v>
      </c>
      <c r="B66">
        <v>7</v>
      </c>
      <c r="C66" s="1">
        <f t="shared" si="12"/>
        <v>1.3324196741282168E-4</v>
      </c>
      <c r="D66" s="5">
        <f t="shared" si="13"/>
        <v>0</v>
      </c>
      <c r="E66" s="5">
        <f>B66+D66</f>
        <v>7</v>
      </c>
      <c r="H66" s="75"/>
      <c r="I66" s="63">
        <f t="shared" si="15"/>
        <v>7</v>
      </c>
      <c r="P66" s="5">
        <f>E66</f>
        <v>7</v>
      </c>
    </row>
    <row r="67" spans="1:16" x14ac:dyDescent="0.2">
      <c r="A67" s="28" t="s">
        <v>189</v>
      </c>
      <c r="B67"/>
      <c r="C67" s="1">
        <f t="shared" si="12"/>
        <v>0</v>
      </c>
      <c r="D67" s="5">
        <f t="shared" si="13"/>
        <v>0</v>
      </c>
      <c r="E67" s="5">
        <f t="shared" si="0"/>
        <v>0</v>
      </c>
      <c r="I67" s="63">
        <f t="shared" si="15"/>
        <v>0</v>
      </c>
      <c r="P67" s="5">
        <f t="shared" si="2"/>
        <v>0</v>
      </c>
    </row>
    <row r="68" spans="1:16" x14ac:dyDescent="0.2">
      <c r="A68" s="28" t="s">
        <v>68</v>
      </c>
      <c r="B68">
        <v>1</v>
      </c>
      <c r="C68" s="1">
        <f t="shared" si="12"/>
        <v>1.9034566773260239E-5</v>
      </c>
      <c r="D68" s="5">
        <f t="shared" si="13"/>
        <v>0</v>
      </c>
      <c r="E68" s="5">
        <f t="shared" ref="E68" si="16">B68+D68</f>
        <v>1</v>
      </c>
      <c r="I68" s="63">
        <f t="shared" ref="I68" si="17">E68</f>
        <v>1</v>
      </c>
      <c r="P68" s="5">
        <f t="shared" ref="P68" si="18">E68</f>
        <v>1</v>
      </c>
    </row>
    <row r="69" spans="1:16" x14ac:dyDescent="0.2">
      <c r="A69" s="28" t="s">
        <v>54</v>
      </c>
      <c r="B69">
        <v>28</v>
      </c>
      <c r="C69" s="1">
        <f t="shared" ref="C69:C75" si="19">B69/$B$117</f>
        <v>5.3296786965128672E-4</v>
      </c>
      <c r="D69" s="5">
        <f t="shared" ref="D69:D75" si="20">C69*$B$120</f>
        <v>0</v>
      </c>
      <c r="E69" s="5">
        <f t="shared" si="0"/>
        <v>28</v>
      </c>
      <c r="I69" s="63">
        <f t="shared" si="15"/>
        <v>28</v>
      </c>
      <c r="P69" s="5">
        <f t="shared" si="2"/>
        <v>28</v>
      </c>
    </row>
    <row r="70" spans="1:16" x14ac:dyDescent="0.2">
      <c r="A70" s="82" t="s">
        <v>150</v>
      </c>
      <c r="B70"/>
      <c r="C70" s="1">
        <f t="shared" si="19"/>
        <v>0</v>
      </c>
      <c r="D70" s="5">
        <f t="shared" si="20"/>
        <v>0</v>
      </c>
      <c r="E70" s="5">
        <f>B70+D70</f>
        <v>0</v>
      </c>
      <c r="H70" s="69">
        <f>E70</f>
        <v>0</v>
      </c>
      <c r="I70" s="75"/>
      <c r="P70" s="5">
        <f t="shared" si="2"/>
        <v>0</v>
      </c>
    </row>
    <row r="71" spans="1:16" x14ac:dyDescent="0.2">
      <c r="A71" s="28" t="s">
        <v>144</v>
      </c>
      <c r="B71"/>
      <c r="C71" s="1">
        <f t="shared" si="19"/>
        <v>0</v>
      </c>
      <c r="D71" s="5">
        <f t="shared" si="20"/>
        <v>0</v>
      </c>
      <c r="E71" s="5">
        <f t="shared" si="0"/>
        <v>0</v>
      </c>
      <c r="I71" s="63">
        <f t="shared" si="15"/>
        <v>0</v>
      </c>
      <c r="P71" s="5">
        <f t="shared" si="2"/>
        <v>0</v>
      </c>
    </row>
    <row r="72" spans="1:16" x14ac:dyDescent="0.2">
      <c r="A72" s="28" t="s">
        <v>55</v>
      </c>
      <c r="B72"/>
      <c r="C72" s="1">
        <f t="shared" si="19"/>
        <v>0</v>
      </c>
      <c r="D72" s="5">
        <f t="shared" si="20"/>
        <v>0</v>
      </c>
      <c r="E72" s="5">
        <f t="shared" si="0"/>
        <v>0</v>
      </c>
      <c r="I72" s="63">
        <f t="shared" si="15"/>
        <v>0</v>
      </c>
      <c r="P72" s="5">
        <f t="shared" si="2"/>
        <v>0</v>
      </c>
    </row>
    <row r="73" spans="1:16" x14ac:dyDescent="0.2">
      <c r="A73" s="27" t="s">
        <v>88</v>
      </c>
      <c r="B73"/>
      <c r="C73" s="1">
        <f t="shared" si="19"/>
        <v>0</v>
      </c>
      <c r="D73" s="5">
        <f t="shared" si="20"/>
        <v>0</v>
      </c>
      <c r="E73" s="5">
        <f t="shared" si="0"/>
        <v>0</v>
      </c>
      <c r="H73" s="62">
        <f t="shared" ref="H73:H79" si="21">E73</f>
        <v>0</v>
      </c>
      <c r="P73" s="5">
        <f t="shared" si="2"/>
        <v>0</v>
      </c>
    </row>
    <row r="74" spans="1:16" x14ac:dyDescent="0.2">
      <c r="A74" s="27" t="s">
        <v>56</v>
      </c>
      <c r="B74">
        <v>19</v>
      </c>
      <c r="C74" s="1">
        <f t="shared" si="19"/>
        <v>3.6165676869194459E-4</v>
      </c>
      <c r="D74" s="5">
        <f t="shared" si="20"/>
        <v>0</v>
      </c>
      <c r="E74" s="5">
        <f t="shared" si="0"/>
        <v>19</v>
      </c>
      <c r="H74" s="62">
        <f t="shared" si="21"/>
        <v>19</v>
      </c>
      <c r="P74" s="5">
        <f t="shared" si="2"/>
        <v>19</v>
      </c>
    </row>
    <row r="75" spans="1:16" x14ac:dyDescent="0.2">
      <c r="A75" s="27" t="s">
        <v>131</v>
      </c>
      <c r="B75">
        <v>1</v>
      </c>
      <c r="C75" s="1">
        <f t="shared" si="19"/>
        <v>1.9034566773260239E-5</v>
      </c>
      <c r="D75" s="5">
        <f t="shared" si="20"/>
        <v>0</v>
      </c>
      <c r="E75" s="5">
        <f t="shared" ref="E75" si="22">B75+D75</f>
        <v>1</v>
      </c>
      <c r="H75" s="62">
        <f t="shared" ref="H75" si="23">E75</f>
        <v>1</v>
      </c>
      <c r="P75" s="5">
        <f t="shared" ref="P75" si="24">E75</f>
        <v>1</v>
      </c>
    </row>
    <row r="76" spans="1:16" x14ac:dyDescent="0.2">
      <c r="A76" s="27" t="s">
        <v>125</v>
      </c>
      <c r="B76"/>
      <c r="C76" s="1">
        <f t="shared" ref="C76:C95" si="25">B76/$B$117</f>
        <v>0</v>
      </c>
      <c r="D76" s="5">
        <f t="shared" ref="D76:D95" si="26">C76*$B$120</f>
        <v>0</v>
      </c>
      <c r="E76" s="5">
        <f t="shared" si="0"/>
        <v>0</v>
      </c>
      <c r="H76" s="62">
        <f t="shared" si="21"/>
        <v>0</v>
      </c>
      <c r="P76" s="5">
        <f t="shared" si="2"/>
        <v>0</v>
      </c>
    </row>
    <row r="77" spans="1:16" x14ac:dyDescent="0.2">
      <c r="A77" s="27" t="s">
        <v>57</v>
      </c>
      <c r="B77"/>
      <c r="C77" s="1">
        <f t="shared" si="25"/>
        <v>0</v>
      </c>
      <c r="D77" s="5">
        <f t="shared" si="26"/>
        <v>0</v>
      </c>
      <c r="E77" s="5">
        <f t="shared" si="0"/>
        <v>0</v>
      </c>
      <c r="H77" s="62">
        <f t="shared" si="21"/>
        <v>0</v>
      </c>
      <c r="P77" s="5">
        <f t="shared" si="2"/>
        <v>0</v>
      </c>
    </row>
    <row r="78" spans="1:16" x14ac:dyDescent="0.2">
      <c r="A78" s="27" t="s">
        <v>89</v>
      </c>
      <c r="B78">
        <v>32</v>
      </c>
      <c r="C78" s="1">
        <f t="shared" si="25"/>
        <v>6.0910613674432766E-4</v>
      </c>
      <c r="D78" s="5">
        <f t="shared" si="26"/>
        <v>0</v>
      </c>
      <c r="E78" s="5">
        <f t="shared" si="0"/>
        <v>32</v>
      </c>
      <c r="H78" s="62">
        <f t="shared" si="21"/>
        <v>32</v>
      </c>
      <c r="P78" s="5">
        <f t="shared" si="2"/>
        <v>32</v>
      </c>
    </row>
    <row r="79" spans="1:16" x14ac:dyDescent="0.2">
      <c r="A79" s="27" t="s">
        <v>58</v>
      </c>
      <c r="B79">
        <v>4</v>
      </c>
      <c r="C79" s="1">
        <f t="shared" si="25"/>
        <v>7.6138267093040957E-5</v>
      </c>
      <c r="D79" s="5">
        <f t="shared" si="26"/>
        <v>0</v>
      </c>
      <c r="E79" s="5">
        <f t="shared" si="0"/>
        <v>4</v>
      </c>
      <c r="H79" s="62">
        <f t="shared" si="21"/>
        <v>4</v>
      </c>
      <c r="P79" s="5">
        <f t="shared" si="2"/>
        <v>4</v>
      </c>
    </row>
    <row r="80" spans="1:16" x14ac:dyDescent="0.2">
      <c r="A80" s="27" t="s">
        <v>177</v>
      </c>
      <c r="B80"/>
      <c r="C80" s="1">
        <f t="shared" si="25"/>
        <v>0</v>
      </c>
      <c r="D80" s="5">
        <f t="shared" si="26"/>
        <v>0</v>
      </c>
      <c r="E80" s="5">
        <f>B80+D80</f>
        <v>0</v>
      </c>
      <c r="H80" s="62">
        <f>E80</f>
        <v>0</v>
      </c>
      <c r="P80" s="5">
        <f>E80</f>
        <v>0</v>
      </c>
    </row>
    <row r="81" spans="1:16" x14ac:dyDescent="0.2">
      <c r="A81" s="28" t="s">
        <v>91</v>
      </c>
      <c r="B81">
        <v>2</v>
      </c>
      <c r="C81" s="1">
        <f t="shared" si="25"/>
        <v>3.8069133546520479E-5</v>
      </c>
      <c r="D81" s="5">
        <f t="shared" si="26"/>
        <v>0</v>
      </c>
      <c r="E81" s="5">
        <f>B81+D81</f>
        <v>2</v>
      </c>
      <c r="H81" s="75"/>
      <c r="I81" s="63">
        <f>E81</f>
        <v>2</v>
      </c>
      <c r="P81" s="5">
        <f>E81</f>
        <v>2</v>
      </c>
    </row>
    <row r="82" spans="1:16" x14ac:dyDescent="0.2">
      <c r="A82" s="28" t="s">
        <v>92</v>
      </c>
      <c r="B82"/>
      <c r="C82" s="1">
        <f t="shared" si="25"/>
        <v>0</v>
      </c>
      <c r="D82" s="5">
        <f t="shared" si="26"/>
        <v>0</v>
      </c>
      <c r="E82" s="5">
        <f t="shared" si="0"/>
        <v>0</v>
      </c>
      <c r="I82" s="63">
        <f>E82</f>
        <v>0</v>
      </c>
      <c r="P82" s="5">
        <f t="shared" si="2"/>
        <v>0</v>
      </c>
    </row>
    <row r="83" spans="1:16" x14ac:dyDescent="0.2">
      <c r="A83" s="28" t="s">
        <v>95</v>
      </c>
      <c r="B83"/>
      <c r="C83" s="1">
        <f t="shared" si="25"/>
        <v>0</v>
      </c>
      <c r="D83" s="5">
        <f t="shared" si="26"/>
        <v>0</v>
      </c>
      <c r="E83" s="5">
        <f>B83+D83</f>
        <v>0</v>
      </c>
      <c r="I83" s="63">
        <f>E83</f>
        <v>0</v>
      </c>
      <c r="P83" s="5">
        <f t="shared" si="2"/>
        <v>0</v>
      </c>
    </row>
    <row r="84" spans="1:16" x14ac:dyDescent="0.2">
      <c r="A84" s="28" t="s">
        <v>96</v>
      </c>
      <c r="B84"/>
      <c r="C84" s="1">
        <f t="shared" si="25"/>
        <v>0</v>
      </c>
      <c r="D84" s="5">
        <f t="shared" si="26"/>
        <v>0</v>
      </c>
      <c r="E84" s="5">
        <f>B84+D84</f>
        <v>0</v>
      </c>
      <c r="I84" s="63">
        <f>E84</f>
        <v>0</v>
      </c>
      <c r="P84" s="5">
        <f t="shared" si="2"/>
        <v>0</v>
      </c>
    </row>
    <row r="85" spans="1:16" x14ac:dyDescent="0.2">
      <c r="A85" s="85" t="s">
        <v>59</v>
      </c>
      <c r="B85">
        <v>788</v>
      </c>
      <c r="C85" s="1">
        <f t="shared" si="25"/>
        <v>1.499923861732907E-2</v>
      </c>
      <c r="D85" s="5">
        <f t="shared" si="26"/>
        <v>0</v>
      </c>
      <c r="E85" s="5">
        <f>B85+D85</f>
        <v>788</v>
      </c>
      <c r="I85" s="75"/>
      <c r="J85" s="67">
        <f>E85</f>
        <v>788</v>
      </c>
      <c r="P85" s="5">
        <f t="shared" si="2"/>
        <v>788</v>
      </c>
    </row>
    <row r="86" spans="1:16" x14ac:dyDescent="0.2">
      <c r="A86" s="30" t="s">
        <v>195</v>
      </c>
      <c r="B86">
        <v>0</v>
      </c>
      <c r="C86" s="1">
        <f t="shared" si="25"/>
        <v>0</v>
      </c>
      <c r="D86" s="5">
        <f t="shared" si="26"/>
        <v>0</v>
      </c>
      <c r="E86" s="5">
        <f t="shared" si="0"/>
        <v>0</v>
      </c>
      <c r="J86" s="67">
        <f>E86</f>
        <v>0</v>
      </c>
      <c r="P86" s="5">
        <f t="shared" si="2"/>
        <v>0</v>
      </c>
    </row>
    <row r="87" spans="1:16" x14ac:dyDescent="0.2">
      <c r="A87" s="30" t="s">
        <v>60</v>
      </c>
      <c r="B87">
        <v>50</v>
      </c>
      <c r="C87" s="1">
        <f t="shared" si="25"/>
        <v>9.5172833866301201E-4</v>
      </c>
      <c r="D87" s="5">
        <f t="shared" si="26"/>
        <v>0</v>
      </c>
      <c r="E87" s="5">
        <f t="shared" si="0"/>
        <v>50</v>
      </c>
      <c r="J87" s="67">
        <f t="shared" ref="J87:J95" si="27">E87</f>
        <v>50</v>
      </c>
      <c r="P87" s="5">
        <f t="shared" si="2"/>
        <v>50</v>
      </c>
    </row>
    <row r="88" spans="1:16" x14ac:dyDescent="0.2">
      <c r="A88" s="30" t="s">
        <v>196</v>
      </c>
      <c r="B88">
        <v>37</v>
      </c>
      <c r="C88" s="1">
        <f t="shared" si="25"/>
        <v>7.0427897061062889E-4</v>
      </c>
      <c r="D88" s="5">
        <f t="shared" si="26"/>
        <v>0</v>
      </c>
      <c r="E88" s="5">
        <f t="shared" si="0"/>
        <v>37</v>
      </c>
      <c r="J88" s="67">
        <f t="shared" si="27"/>
        <v>37</v>
      </c>
      <c r="P88" s="5">
        <f t="shared" si="2"/>
        <v>37</v>
      </c>
    </row>
    <row r="89" spans="1:16" x14ac:dyDescent="0.2">
      <c r="A89" s="30" t="s">
        <v>61</v>
      </c>
      <c r="B89">
        <v>1065</v>
      </c>
      <c r="C89" s="1">
        <f t="shared" si="25"/>
        <v>2.0271813613522156E-2</v>
      </c>
      <c r="D89" s="5">
        <f t="shared" si="26"/>
        <v>0</v>
      </c>
      <c r="E89" s="5">
        <f>B89+D89</f>
        <v>1065</v>
      </c>
      <c r="J89" s="67">
        <f>E89</f>
        <v>1065</v>
      </c>
      <c r="P89" s="5">
        <f>E89</f>
        <v>1065</v>
      </c>
    </row>
    <row r="90" spans="1:16" x14ac:dyDescent="0.2">
      <c r="A90" s="30" t="s">
        <v>62</v>
      </c>
      <c r="B90">
        <v>0</v>
      </c>
      <c r="C90" s="1">
        <f t="shared" si="25"/>
        <v>0</v>
      </c>
      <c r="D90" s="5">
        <f t="shared" si="26"/>
        <v>0</v>
      </c>
      <c r="E90" s="5">
        <f t="shared" si="0"/>
        <v>0</v>
      </c>
      <c r="J90" s="67">
        <f t="shared" si="27"/>
        <v>0</v>
      </c>
      <c r="P90" s="5">
        <f t="shared" si="2"/>
        <v>0</v>
      </c>
    </row>
    <row r="91" spans="1:16" x14ac:dyDescent="0.2">
      <c r="A91" s="30" t="s">
        <v>63</v>
      </c>
      <c r="B91">
        <v>47</v>
      </c>
      <c r="C91" s="1">
        <f t="shared" si="25"/>
        <v>8.9462463834323136E-4</v>
      </c>
      <c r="D91" s="5">
        <f t="shared" si="26"/>
        <v>0</v>
      </c>
      <c r="E91" s="5">
        <f t="shared" si="0"/>
        <v>47</v>
      </c>
      <c r="J91" s="67">
        <f t="shared" si="27"/>
        <v>47</v>
      </c>
      <c r="K91" s="6"/>
      <c r="P91" s="5">
        <f t="shared" si="2"/>
        <v>47</v>
      </c>
    </row>
    <row r="92" spans="1:16" x14ac:dyDescent="0.2">
      <c r="A92" s="30" t="s">
        <v>126</v>
      </c>
      <c r="B92">
        <v>28</v>
      </c>
      <c r="C92" s="1">
        <f t="shared" si="25"/>
        <v>5.3296786965128672E-4</v>
      </c>
      <c r="D92" s="5">
        <f t="shared" si="26"/>
        <v>0</v>
      </c>
      <c r="E92" s="5">
        <f t="shared" si="0"/>
        <v>28</v>
      </c>
      <c r="J92" s="67">
        <f t="shared" si="27"/>
        <v>28</v>
      </c>
      <c r="K92" s="6"/>
      <c r="P92" s="5">
        <f t="shared" si="2"/>
        <v>28</v>
      </c>
    </row>
    <row r="93" spans="1:16" x14ac:dyDescent="0.2">
      <c r="A93" s="31" t="s">
        <v>197</v>
      </c>
      <c r="B93"/>
      <c r="C93" s="1">
        <f t="shared" si="25"/>
        <v>0</v>
      </c>
      <c r="D93" s="5">
        <f t="shared" si="26"/>
        <v>0</v>
      </c>
      <c r="E93" s="5">
        <f>B93+D93</f>
        <v>0</v>
      </c>
      <c r="L93" s="68">
        <f>E93</f>
        <v>0</v>
      </c>
      <c r="P93" s="17">
        <f>E93</f>
        <v>0</v>
      </c>
    </row>
    <row r="94" spans="1:16" x14ac:dyDescent="0.2">
      <c r="A94" s="31" t="s">
        <v>167</v>
      </c>
      <c r="B94"/>
      <c r="C94" s="1">
        <f t="shared" si="25"/>
        <v>0</v>
      </c>
      <c r="D94" s="5">
        <f t="shared" si="26"/>
        <v>0</v>
      </c>
      <c r="E94" s="5">
        <f>B94+D94</f>
        <v>0</v>
      </c>
      <c r="L94" s="68">
        <f>E94</f>
        <v>0</v>
      </c>
      <c r="P94" s="17">
        <f>E94</f>
        <v>0</v>
      </c>
    </row>
    <row r="95" spans="1:16" x14ac:dyDescent="0.2">
      <c r="A95" s="30" t="s">
        <v>69</v>
      </c>
      <c r="B95"/>
      <c r="C95" s="1">
        <f t="shared" si="25"/>
        <v>0</v>
      </c>
      <c r="D95" s="5">
        <f t="shared" si="26"/>
        <v>0</v>
      </c>
      <c r="E95" s="5">
        <f t="shared" si="0"/>
        <v>0</v>
      </c>
      <c r="J95" s="67">
        <f t="shared" si="27"/>
        <v>0</v>
      </c>
      <c r="K95" s="6"/>
      <c r="P95" s="5">
        <f t="shared" si="2"/>
        <v>0</v>
      </c>
    </row>
    <row r="96" spans="1:16" x14ac:dyDescent="0.2">
      <c r="A96" s="30" t="s">
        <v>202</v>
      </c>
      <c r="B96">
        <v>875</v>
      </c>
      <c r="C96" s="1">
        <f>B96/$B$117</f>
        <v>1.665524592660271E-2</v>
      </c>
      <c r="D96" s="5">
        <f>C96*$B$120</f>
        <v>0</v>
      </c>
      <c r="E96" s="5">
        <f t="shared" si="0"/>
        <v>875</v>
      </c>
      <c r="J96" s="67">
        <f>E96</f>
        <v>875</v>
      </c>
      <c r="K96" s="6"/>
      <c r="P96" s="5">
        <f t="shared" si="2"/>
        <v>875</v>
      </c>
    </row>
    <row r="97" spans="1:20" x14ac:dyDescent="0.2">
      <c r="A97" s="30" t="s">
        <v>70</v>
      </c>
      <c r="B97">
        <v>95</v>
      </c>
      <c r="C97" s="1">
        <f>B97/$B$117</f>
        <v>1.8082838434597228E-3</v>
      </c>
      <c r="D97" s="5">
        <f>C97*$B$120</f>
        <v>0</v>
      </c>
      <c r="E97" s="5">
        <f t="shared" ref="E97:E103" si="28">B97+D97</f>
        <v>95</v>
      </c>
      <c r="J97" s="67">
        <f>E97</f>
        <v>95</v>
      </c>
      <c r="K97" s="6"/>
      <c r="P97" s="5">
        <f t="shared" ref="P97:P103" si="29">E97</f>
        <v>95</v>
      </c>
    </row>
    <row r="98" spans="1:20" x14ac:dyDescent="0.2">
      <c r="A98" s="80" t="s">
        <v>178</v>
      </c>
      <c r="B98"/>
      <c r="C98" s="1">
        <f>B98/$B$117</f>
        <v>0</v>
      </c>
      <c r="D98" s="5">
        <f>C98*$B$120</f>
        <v>0</v>
      </c>
      <c r="E98" s="5">
        <f t="shared" si="28"/>
        <v>0</v>
      </c>
      <c r="K98" s="79">
        <f>E98</f>
        <v>0</v>
      </c>
      <c r="P98" s="5">
        <f t="shared" si="29"/>
        <v>0</v>
      </c>
    </row>
    <row r="99" spans="1:20" x14ac:dyDescent="0.2">
      <c r="A99" s="80" t="s">
        <v>198</v>
      </c>
      <c r="B99">
        <v>7</v>
      </c>
      <c r="C99" s="1">
        <f>B99/$B$117</f>
        <v>1.3324196741282168E-4</v>
      </c>
      <c r="D99" s="5">
        <f>C99*$B$120</f>
        <v>0</v>
      </c>
      <c r="E99" s="5">
        <f t="shared" ref="E99" si="30">B99+D99</f>
        <v>7</v>
      </c>
      <c r="K99" s="79">
        <f>E99</f>
        <v>7</v>
      </c>
      <c r="P99" s="5">
        <f t="shared" ref="P99" si="31">E99</f>
        <v>7</v>
      </c>
    </row>
    <row r="100" spans="1:20" x14ac:dyDescent="0.2">
      <c r="A100" s="77" t="s">
        <v>174</v>
      </c>
      <c r="B100">
        <v>4</v>
      </c>
      <c r="C100" s="1">
        <f t="shared" ref="C100:C109" si="32">B100/$B$117</f>
        <v>7.6138267093040957E-5</v>
      </c>
      <c r="D100" s="5">
        <f t="shared" ref="D100:D109" si="33">C100*$B$120</f>
        <v>0</v>
      </c>
      <c r="E100" s="5">
        <f t="shared" si="28"/>
        <v>4</v>
      </c>
      <c r="J100" s="75"/>
      <c r="K100" s="76">
        <f>E100</f>
        <v>4</v>
      </c>
      <c r="P100" s="17">
        <f t="shared" si="29"/>
        <v>4</v>
      </c>
    </row>
    <row r="101" spans="1:20" x14ac:dyDescent="0.2">
      <c r="A101" s="77" t="s">
        <v>207</v>
      </c>
      <c r="B101"/>
      <c r="C101" s="1">
        <f t="shared" si="32"/>
        <v>0</v>
      </c>
      <c r="D101" s="5">
        <f t="shared" si="33"/>
        <v>0</v>
      </c>
      <c r="E101" s="5">
        <f t="shared" si="28"/>
        <v>0</v>
      </c>
      <c r="J101" s="75"/>
      <c r="K101" s="78">
        <f>E101</f>
        <v>0</v>
      </c>
      <c r="P101" s="17">
        <f t="shared" si="29"/>
        <v>0</v>
      </c>
    </row>
    <row r="102" spans="1:20" x14ac:dyDescent="0.2">
      <c r="A102" s="77" t="s">
        <v>161</v>
      </c>
      <c r="B102"/>
      <c r="C102" s="1">
        <f t="shared" si="32"/>
        <v>0</v>
      </c>
      <c r="D102" s="5">
        <f t="shared" si="33"/>
        <v>0</v>
      </c>
      <c r="E102" s="5">
        <f t="shared" si="28"/>
        <v>0</v>
      </c>
      <c r="J102" s="75"/>
      <c r="K102" s="76">
        <f>E102</f>
        <v>0</v>
      </c>
      <c r="P102" s="17">
        <f t="shared" si="29"/>
        <v>0</v>
      </c>
      <c r="T102" s="104" t="s">
        <v>20</v>
      </c>
    </row>
    <row r="103" spans="1:20" x14ac:dyDescent="0.2">
      <c r="A103" s="31" t="s">
        <v>179</v>
      </c>
      <c r="B103"/>
      <c r="C103" s="1">
        <f t="shared" si="32"/>
        <v>0</v>
      </c>
      <c r="D103" s="5">
        <f t="shared" si="33"/>
        <v>0</v>
      </c>
      <c r="E103" s="5">
        <f t="shared" si="28"/>
        <v>0</v>
      </c>
      <c r="L103" s="68">
        <f>E103</f>
        <v>0</v>
      </c>
      <c r="P103" s="17">
        <f t="shared" si="29"/>
        <v>0</v>
      </c>
    </row>
    <row r="104" spans="1:20" x14ac:dyDescent="0.2">
      <c r="A104" s="31" t="s">
        <v>64</v>
      </c>
      <c r="B104">
        <v>661</v>
      </c>
      <c r="C104" s="1">
        <f t="shared" si="32"/>
        <v>1.2581848637125019E-2</v>
      </c>
      <c r="D104" s="5">
        <f t="shared" si="33"/>
        <v>0</v>
      </c>
      <c r="E104" s="5">
        <f t="shared" si="0"/>
        <v>661</v>
      </c>
      <c r="L104" s="68">
        <f>E104</f>
        <v>661</v>
      </c>
      <c r="P104" s="5">
        <f t="shared" si="2"/>
        <v>661</v>
      </c>
    </row>
    <row r="105" spans="1:20" x14ac:dyDescent="0.2">
      <c r="A105" s="31" t="s">
        <v>76</v>
      </c>
      <c r="B105"/>
      <c r="C105" s="1">
        <f t="shared" si="32"/>
        <v>0</v>
      </c>
      <c r="D105" s="5">
        <f t="shared" si="33"/>
        <v>0</v>
      </c>
      <c r="E105" s="5">
        <f>B105+D105</f>
        <v>0</v>
      </c>
      <c r="L105" s="68">
        <f>E105</f>
        <v>0</v>
      </c>
      <c r="P105" s="5">
        <f>E105</f>
        <v>0</v>
      </c>
    </row>
    <row r="106" spans="1:20" x14ac:dyDescent="0.2">
      <c r="A106" s="32" t="s">
        <v>65</v>
      </c>
      <c r="B106">
        <v>59</v>
      </c>
      <c r="C106" s="1">
        <f t="shared" si="32"/>
        <v>1.1230394396223543E-3</v>
      </c>
      <c r="D106" s="5">
        <f t="shared" si="33"/>
        <v>0</v>
      </c>
      <c r="E106" s="5">
        <f t="shared" si="0"/>
        <v>59</v>
      </c>
      <c r="M106" s="70">
        <f>E106</f>
        <v>59</v>
      </c>
      <c r="P106" s="5">
        <f t="shared" si="2"/>
        <v>59</v>
      </c>
    </row>
    <row r="107" spans="1:20" x14ac:dyDescent="0.2">
      <c r="A107" s="31" t="s">
        <v>168</v>
      </c>
      <c r="B107"/>
      <c r="C107" s="1">
        <f t="shared" si="32"/>
        <v>0</v>
      </c>
      <c r="D107" s="5">
        <f t="shared" si="33"/>
        <v>0</v>
      </c>
      <c r="E107" s="5">
        <f t="shared" si="0"/>
        <v>0</v>
      </c>
      <c r="L107" s="68">
        <f>E107</f>
        <v>0</v>
      </c>
      <c r="P107" s="5">
        <f t="shared" si="2"/>
        <v>0</v>
      </c>
    </row>
    <row r="108" spans="1:20" x14ac:dyDescent="0.2">
      <c r="A108" s="31" t="s">
        <v>212</v>
      </c>
      <c r="B108">
        <v>428</v>
      </c>
      <c r="C108" s="1">
        <f t="shared" si="32"/>
        <v>8.1467945789553825E-3</v>
      </c>
      <c r="D108" s="5">
        <f t="shared" si="33"/>
        <v>0</v>
      </c>
      <c r="E108" s="5">
        <f t="shared" si="0"/>
        <v>428</v>
      </c>
      <c r="L108" s="68">
        <f t="shared" ref="L108:L109" si="34">E108</f>
        <v>428</v>
      </c>
      <c r="P108" s="5">
        <f t="shared" ref="P108:P109" si="35">E108</f>
        <v>428</v>
      </c>
    </row>
    <row r="109" spans="1:20" x14ac:dyDescent="0.2">
      <c r="A109" s="31" t="s">
        <v>152</v>
      </c>
      <c r="B109">
        <v>706</v>
      </c>
      <c r="C109" s="1">
        <f t="shared" si="32"/>
        <v>1.3438404141921731E-2</v>
      </c>
      <c r="D109" s="5">
        <f t="shared" si="33"/>
        <v>0</v>
      </c>
      <c r="E109" s="5">
        <f t="shared" si="0"/>
        <v>706</v>
      </c>
      <c r="L109" s="68">
        <f t="shared" si="34"/>
        <v>706</v>
      </c>
      <c r="P109" s="5">
        <f t="shared" si="35"/>
        <v>706</v>
      </c>
    </row>
    <row r="110" spans="1:20" x14ac:dyDescent="0.2">
      <c r="A110" s="31" t="s">
        <v>213</v>
      </c>
      <c r="B110">
        <v>1</v>
      </c>
      <c r="C110" s="1">
        <f t="shared" ref="C110:C115" si="36">B110/$B$117</f>
        <v>1.9034566773260239E-5</v>
      </c>
      <c r="D110" s="5">
        <f t="shared" ref="D110:D115" si="37">C110*$B$120</f>
        <v>0</v>
      </c>
      <c r="E110" s="5">
        <f>B110+D110</f>
        <v>1</v>
      </c>
      <c r="L110" s="68">
        <f>E110</f>
        <v>1</v>
      </c>
      <c r="P110" s="5">
        <f t="shared" ref="P110:P115" si="38">E110</f>
        <v>1</v>
      </c>
    </row>
    <row r="111" spans="1:20" x14ac:dyDescent="0.2">
      <c r="A111" s="31" t="s">
        <v>99</v>
      </c>
      <c r="B111"/>
      <c r="C111" s="1">
        <f t="shared" si="36"/>
        <v>0</v>
      </c>
      <c r="D111" s="5">
        <f t="shared" si="37"/>
        <v>0</v>
      </c>
      <c r="E111" s="5">
        <f t="shared" si="0"/>
        <v>0</v>
      </c>
      <c r="L111" s="68">
        <f>E111</f>
        <v>0</v>
      </c>
      <c r="P111" s="5">
        <f t="shared" si="38"/>
        <v>0</v>
      </c>
    </row>
    <row r="112" spans="1:20" x14ac:dyDescent="0.2">
      <c r="A112" s="31" t="s">
        <v>145</v>
      </c>
      <c r="B112">
        <v>27</v>
      </c>
      <c r="C112" s="1">
        <f t="shared" si="36"/>
        <v>5.1393330287802653E-4</v>
      </c>
      <c r="D112" s="5">
        <f t="shared" si="37"/>
        <v>0</v>
      </c>
      <c r="E112" s="5">
        <f>B112+D112</f>
        <v>27</v>
      </c>
      <c r="L112" s="68">
        <f>E112</f>
        <v>27</v>
      </c>
      <c r="P112" s="5">
        <f t="shared" si="38"/>
        <v>27</v>
      </c>
    </row>
    <row r="113" spans="1:16" x14ac:dyDescent="0.2">
      <c r="A113" s="29" t="s">
        <v>154</v>
      </c>
      <c r="B113"/>
      <c r="C113" s="1">
        <f t="shared" si="36"/>
        <v>0</v>
      </c>
      <c r="D113" s="5">
        <f t="shared" si="37"/>
        <v>0</v>
      </c>
      <c r="E113" s="5">
        <f>B113+D113</f>
        <v>0</v>
      </c>
      <c r="N113" s="66">
        <f>E113</f>
        <v>0</v>
      </c>
      <c r="P113" s="5">
        <f t="shared" si="38"/>
        <v>0</v>
      </c>
    </row>
    <row r="114" spans="1:16" x14ac:dyDescent="0.2">
      <c r="A114" s="29" t="s">
        <v>67</v>
      </c>
      <c r="B114"/>
      <c r="C114" s="1">
        <f t="shared" si="36"/>
        <v>0</v>
      </c>
      <c r="D114" s="5">
        <f t="shared" si="37"/>
        <v>0</v>
      </c>
      <c r="E114" s="5">
        <f t="shared" si="0"/>
        <v>0</v>
      </c>
      <c r="N114" s="66">
        <f>E114</f>
        <v>0</v>
      </c>
      <c r="P114" s="5">
        <f t="shared" si="38"/>
        <v>0</v>
      </c>
    </row>
    <row r="115" spans="1:16" x14ac:dyDescent="0.2">
      <c r="A115" s="29" t="s">
        <v>47</v>
      </c>
      <c r="B115"/>
      <c r="C115" s="1">
        <f t="shared" si="36"/>
        <v>0</v>
      </c>
      <c r="D115" s="5">
        <f t="shared" si="37"/>
        <v>0</v>
      </c>
      <c r="E115" s="5">
        <f>B115+D115</f>
        <v>0</v>
      </c>
      <c r="N115" s="66">
        <f>E115</f>
        <v>0</v>
      </c>
      <c r="P115" s="5">
        <f t="shared" si="38"/>
        <v>0</v>
      </c>
    </row>
    <row r="116" spans="1:16" x14ac:dyDescent="0.2">
      <c r="A116"/>
      <c r="B116" s="16"/>
    </row>
    <row r="117" spans="1:16" x14ac:dyDescent="0.2">
      <c r="A117" s="1" t="s">
        <v>21</v>
      </c>
      <c r="B117" s="16">
        <f>SUM(B12:B115)</f>
        <v>52536</v>
      </c>
      <c r="C117" s="1">
        <f>B117/$B$118</f>
        <v>1</v>
      </c>
      <c r="E117" s="5">
        <f>SUM(E12:E115)</f>
        <v>52536</v>
      </c>
      <c r="F117" s="33">
        <f t="shared" ref="F117:M117" si="39">SUM(F12:F114)</f>
        <v>27589</v>
      </c>
      <c r="G117" s="34">
        <f t="shared" si="39"/>
        <v>3077</v>
      </c>
      <c r="H117" s="35">
        <f t="shared" si="39"/>
        <v>529</v>
      </c>
      <c r="I117" s="36">
        <f t="shared" si="39"/>
        <v>325</v>
      </c>
      <c r="J117" s="37">
        <f t="shared" si="39"/>
        <v>2985</v>
      </c>
      <c r="K117" s="38">
        <f t="shared" si="39"/>
        <v>11</v>
      </c>
      <c r="L117" s="39">
        <f t="shared" si="39"/>
        <v>1823</v>
      </c>
      <c r="M117" s="40">
        <f t="shared" si="39"/>
        <v>59</v>
      </c>
      <c r="N117" s="41">
        <f>SUM(N12:N115)</f>
        <v>0</v>
      </c>
      <c r="O117" s="72">
        <f>SUM(O12:O115)</f>
        <v>16138</v>
      </c>
      <c r="P117" s="5">
        <f>SUM(P12:P115)</f>
        <v>36398</v>
      </c>
    </row>
    <row r="118" spans="1:16" x14ac:dyDescent="0.2">
      <c r="A118" s="1" t="s">
        <v>22</v>
      </c>
      <c r="B118" s="5">
        <v>52536</v>
      </c>
      <c r="D118" s="5" t="s">
        <v>20</v>
      </c>
      <c r="E118" s="5">
        <f>SUM(F117:O117)</f>
        <v>52536</v>
      </c>
    </row>
    <row r="119" spans="1:16" x14ac:dyDescent="0.2">
      <c r="B119" s="5" t="s">
        <v>20</v>
      </c>
      <c r="C119" s="5"/>
      <c r="E119" s="5">
        <f>SUM(O117:P117)</f>
        <v>52536</v>
      </c>
    </row>
    <row r="120" spans="1:16" ht="38.25" x14ac:dyDescent="0.2">
      <c r="A120" s="18" t="s">
        <v>23</v>
      </c>
      <c r="B120" s="19">
        <f>B118-B117</f>
        <v>0</v>
      </c>
    </row>
    <row r="121" spans="1:16" ht="13.5" thickBot="1" x14ac:dyDescent="0.25"/>
    <row r="122" spans="1:16" x14ac:dyDescent="0.2">
      <c r="A122" s="42"/>
      <c r="B122" s="43"/>
      <c r="C122" s="44"/>
      <c r="D122" s="43"/>
      <c r="E122" s="43"/>
      <c r="F122" s="44"/>
      <c r="G122" s="44"/>
      <c r="H122" s="44"/>
      <c r="I122" s="44"/>
      <c r="J122" s="44"/>
      <c r="K122" s="44"/>
      <c r="L122" s="45"/>
    </row>
    <row r="123" spans="1:16" x14ac:dyDescent="0.2">
      <c r="A123" s="46">
        <v>1</v>
      </c>
      <c r="B123" s="47" t="s">
        <v>107</v>
      </c>
      <c r="C123" s="48"/>
      <c r="D123" s="47"/>
      <c r="E123" s="47"/>
      <c r="F123" s="48"/>
      <c r="G123" s="48"/>
      <c r="H123" s="48"/>
      <c r="I123" s="49">
        <f>P117</f>
        <v>36398</v>
      </c>
      <c r="J123" s="48"/>
      <c r="K123" s="48"/>
      <c r="L123" s="50"/>
    </row>
    <row r="124" spans="1:16" ht="13.5" thickBot="1" x14ac:dyDescent="0.25">
      <c r="A124" s="46"/>
      <c r="B124" s="47"/>
      <c r="C124" s="48"/>
      <c r="D124" s="47"/>
      <c r="E124" s="47"/>
      <c r="F124" s="48"/>
      <c r="G124" s="48"/>
      <c r="H124" s="48"/>
      <c r="I124" s="51"/>
      <c r="J124" s="48"/>
      <c r="K124" s="48"/>
      <c r="L124" s="50"/>
    </row>
    <row r="125" spans="1:16" ht="13.5" thickBot="1" x14ac:dyDescent="0.25">
      <c r="A125" s="46"/>
      <c r="B125" s="47"/>
      <c r="C125" s="48"/>
      <c r="D125" s="47"/>
      <c r="E125" s="47"/>
      <c r="F125" s="48"/>
      <c r="G125" s="48"/>
      <c r="H125" s="48"/>
      <c r="I125" s="53" t="s">
        <v>108</v>
      </c>
      <c r="J125" s="53" t="s">
        <v>109</v>
      </c>
      <c r="K125" s="52" t="s">
        <v>12</v>
      </c>
      <c r="L125" s="50"/>
    </row>
    <row r="126" spans="1:16" x14ac:dyDescent="0.2">
      <c r="A126" s="46">
        <v>2</v>
      </c>
      <c r="B126" s="47" t="s">
        <v>110</v>
      </c>
      <c r="C126" s="48"/>
      <c r="D126" s="47"/>
      <c r="E126" s="47"/>
      <c r="F126" s="48"/>
      <c r="G126" s="48"/>
      <c r="H126" s="48"/>
      <c r="I126" s="54">
        <f>G117</f>
        <v>3077</v>
      </c>
      <c r="J126" s="54">
        <f>F117</f>
        <v>27589</v>
      </c>
      <c r="K126" s="54">
        <f>I126+J126</f>
        <v>30666</v>
      </c>
      <c r="L126" s="50"/>
    </row>
    <row r="127" spans="1:16" x14ac:dyDescent="0.2">
      <c r="A127" s="46">
        <v>3</v>
      </c>
      <c r="B127" s="47" t="s">
        <v>111</v>
      </c>
      <c r="C127" s="48"/>
      <c r="D127" s="47"/>
      <c r="E127" s="47"/>
      <c r="F127" s="48"/>
      <c r="G127" s="48"/>
      <c r="H127" s="48"/>
      <c r="I127" s="54">
        <f>H117</f>
        <v>529</v>
      </c>
      <c r="J127" s="54">
        <f>I117</f>
        <v>325</v>
      </c>
      <c r="K127" s="54">
        <f>I127+J127</f>
        <v>854</v>
      </c>
      <c r="L127" s="50"/>
    </row>
    <row r="128" spans="1:16" x14ac:dyDescent="0.2">
      <c r="A128" s="46">
        <v>4</v>
      </c>
      <c r="B128" s="47" t="s">
        <v>112</v>
      </c>
      <c r="C128" s="48"/>
      <c r="D128" s="92"/>
      <c r="E128" s="92"/>
      <c r="F128" s="93"/>
      <c r="G128" s="93"/>
      <c r="H128" s="93"/>
      <c r="I128" s="97">
        <f>J117</f>
        <v>2985</v>
      </c>
      <c r="J128" s="97">
        <f>K117</f>
        <v>11</v>
      </c>
      <c r="K128" s="97">
        <f>I128+J128</f>
        <v>2996</v>
      </c>
      <c r="L128" s="99"/>
    </row>
    <row r="129" spans="1:12" x14ac:dyDescent="0.2">
      <c r="A129" s="46">
        <v>5</v>
      </c>
      <c r="B129" s="47" t="s">
        <v>113</v>
      </c>
      <c r="C129" s="48"/>
      <c r="D129" s="92"/>
      <c r="E129" s="92"/>
      <c r="F129" s="93"/>
      <c r="G129" s="93"/>
      <c r="H129" s="93"/>
      <c r="I129" s="98">
        <f>L117</f>
        <v>1823</v>
      </c>
      <c r="J129" s="93"/>
      <c r="K129" s="93"/>
      <c r="L129" s="99"/>
    </row>
    <row r="130" spans="1:12" x14ac:dyDescent="0.2">
      <c r="A130" s="46">
        <v>6</v>
      </c>
      <c r="B130" s="47" t="s">
        <v>114</v>
      </c>
      <c r="C130" s="48"/>
      <c r="D130" s="92"/>
      <c r="E130" s="92"/>
      <c r="F130" s="93"/>
      <c r="G130" s="93"/>
      <c r="H130" s="93"/>
      <c r="I130" s="94">
        <f>M117</f>
        <v>59</v>
      </c>
      <c r="J130" s="93"/>
      <c r="K130" s="93"/>
      <c r="L130" s="99"/>
    </row>
    <row r="131" spans="1:12" x14ac:dyDescent="0.2">
      <c r="A131" s="46">
        <v>9</v>
      </c>
      <c r="B131" s="47" t="s">
        <v>115</v>
      </c>
      <c r="C131" s="48"/>
      <c r="D131" s="92"/>
      <c r="E131" s="92"/>
      <c r="F131" s="93"/>
      <c r="G131" s="93"/>
      <c r="H131" s="93"/>
      <c r="I131" s="93"/>
      <c r="J131" s="93"/>
      <c r="K131" s="95"/>
      <c r="L131" s="99"/>
    </row>
    <row r="132" spans="1:12" x14ac:dyDescent="0.2">
      <c r="A132" s="46"/>
      <c r="B132" s="113"/>
      <c r="C132" s="95"/>
      <c r="D132" s="113"/>
      <c r="E132" s="92"/>
      <c r="F132" s="93"/>
      <c r="G132" s="93"/>
      <c r="H132" s="93"/>
      <c r="I132" s="93"/>
      <c r="J132" s="93"/>
      <c r="K132" s="95"/>
      <c r="L132" s="99"/>
    </row>
    <row r="133" spans="1:12" x14ac:dyDescent="0.2">
      <c r="A133" s="46"/>
      <c r="B133" s="96"/>
      <c r="C133" s="95"/>
      <c r="D133" s="96"/>
      <c r="E133" s="92"/>
      <c r="F133" s="93"/>
      <c r="G133" s="93"/>
      <c r="H133" s="93"/>
      <c r="I133" s="93"/>
      <c r="J133" s="93"/>
      <c r="K133" s="95"/>
      <c r="L133" s="99"/>
    </row>
    <row r="134" spans="1:12" x14ac:dyDescent="0.2">
      <c r="A134" s="46"/>
      <c r="B134" s="96"/>
      <c r="C134" s="95"/>
      <c r="D134" s="96"/>
      <c r="E134" s="92"/>
      <c r="F134" s="93"/>
      <c r="G134" s="93"/>
      <c r="H134" s="93"/>
      <c r="I134" s="93"/>
      <c r="J134" s="93"/>
      <c r="K134" s="95"/>
      <c r="L134" s="99"/>
    </row>
    <row r="135" spans="1:12" x14ac:dyDescent="0.2">
      <c r="A135" s="46"/>
      <c r="B135" s="92" t="s">
        <v>118</v>
      </c>
      <c r="C135" s="92">
        <f>SUM(K98:K102)</f>
        <v>11</v>
      </c>
      <c r="D135" s="92" t="s">
        <v>117</v>
      </c>
      <c r="E135" s="92">
        <f>SUM(I28:I32)</f>
        <v>12</v>
      </c>
      <c r="F135" s="47" t="s">
        <v>116</v>
      </c>
      <c r="G135" s="47">
        <f>SUM(I55:I72)</f>
        <v>300</v>
      </c>
      <c r="H135" s="93"/>
      <c r="I135" s="93"/>
      <c r="J135" s="93"/>
      <c r="K135" s="93"/>
      <c r="L135" s="99"/>
    </row>
    <row r="136" spans="1:12" x14ac:dyDescent="0.2">
      <c r="A136" s="46"/>
      <c r="B136" s="96"/>
      <c r="C136" s="95"/>
      <c r="D136" s="96"/>
      <c r="E136" s="92"/>
      <c r="F136" s="93"/>
      <c r="G136" s="93"/>
      <c r="H136" s="93"/>
      <c r="I136" s="93"/>
      <c r="J136" s="93"/>
      <c r="K136" s="93"/>
      <c r="L136" s="99"/>
    </row>
    <row r="137" spans="1:12" x14ac:dyDescent="0.2">
      <c r="A137" s="46"/>
      <c r="B137" s="92" t="s">
        <v>119</v>
      </c>
      <c r="C137" s="92" t="s">
        <v>208</v>
      </c>
      <c r="D137" s="96"/>
      <c r="E137" s="92"/>
      <c r="F137" s="93"/>
      <c r="G137" s="93"/>
      <c r="H137" s="93"/>
      <c r="I137" s="93"/>
      <c r="J137" s="93"/>
      <c r="K137" s="93"/>
      <c r="L137" s="99"/>
    </row>
    <row r="138" spans="1:12" x14ac:dyDescent="0.2">
      <c r="A138" s="46"/>
      <c r="B138" s="47"/>
      <c r="C138" s="47"/>
      <c r="D138" s="96"/>
      <c r="E138" s="92"/>
      <c r="F138" s="93"/>
      <c r="G138" s="93"/>
      <c r="H138" s="93"/>
      <c r="I138" s="93"/>
      <c r="J138" s="93"/>
      <c r="K138" s="93"/>
      <c r="L138" s="99"/>
    </row>
    <row r="139" spans="1:12" ht="13.5" thickBot="1" x14ac:dyDescent="0.25">
      <c r="A139" s="56"/>
      <c r="B139" s="57"/>
      <c r="C139" s="58"/>
      <c r="D139" s="57"/>
      <c r="E139" s="57"/>
      <c r="F139" s="58"/>
      <c r="G139" s="58"/>
      <c r="H139" s="58"/>
      <c r="I139" s="58"/>
      <c r="J139" s="58"/>
      <c r="K139" s="58"/>
      <c r="L139" s="59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Endeavor</vt:lpstr>
      <vt:lpstr>Montello</vt:lpstr>
      <vt:lpstr>Neshkoro</vt:lpstr>
      <vt:lpstr>Oxford</vt:lpstr>
      <vt:lpstr>Packwaukee</vt:lpstr>
      <vt:lpstr>Westfield</vt:lpstr>
    </vt:vector>
  </TitlesOfParts>
  <Company>Winnefox Library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schmude</dc:creator>
  <cp:lastModifiedBy>Mark Arend</cp:lastModifiedBy>
  <dcterms:created xsi:type="dcterms:W3CDTF">2006-01-11T20:49:00Z</dcterms:created>
  <dcterms:modified xsi:type="dcterms:W3CDTF">2016-01-05T17:58:44Z</dcterms:modified>
</cp:coreProperties>
</file>